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STAFA\Dropbox\50-year\Sarfaraz\50 Year -Safaraz  Excel\4-Live stock,Fishery,Forestry and Food Storage\"/>
    </mc:Choice>
  </mc:AlternateContent>
  <bookViews>
    <workbookView xWindow="0" yWindow="0" windowWidth="16605" windowHeight="7620" tabRatio="765" activeTab="1"/>
  </bookViews>
  <sheets>
    <sheet name="title" sheetId="13" r:id="rId1"/>
    <sheet name="4.01 livestock" sheetId="1" r:id="rId2"/>
    <sheet name="Fishery 4.02" sheetId="2" r:id="rId3"/>
    <sheet name="Fisher 4.03" sheetId="4" r:id="rId4"/>
    <sheet name="Fishery 4.04" sheetId="6" r:id="rId5"/>
    <sheet name="4.05" sheetId="8" r:id="rId6"/>
    <sheet name="4.06 A&amp;B" sheetId="10" r:id="rId7"/>
    <sheet name="4.07" sheetId="11" r:id="rId8"/>
    <sheet name="4.08" sheetId="12" r:id="rId9"/>
  </sheets>
  <definedNames>
    <definedName name="\M" localSheetId="6">'4.06 A&amp;B'!$A$8149:$A$8152</definedName>
    <definedName name="\M" localSheetId="7">'4.07'!$A$8146:$A$8149</definedName>
    <definedName name="\M" localSheetId="8">'4.08'!$A$8125:$A$8128</definedName>
    <definedName name="\M" localSheetId="0">title!$A$8147:$A$8150</definedName>
    <definedName name="\M">'4.01 livestock'!$A$8154:$A$8157</definedName>
    <definedName name="\P" localSheetId="7">'4.07'!$A$66:$A$69</definedName>
    <definedName name="\P" localSheetId="0">'Fishery 4.02'!#REF!</definedName>
    <definedName name="\P">'Fishery 4.02'!#REF!</definedName>
    <definedName name="\Z" localSheetId="6">'4.06 A&amp;B'!$V$32</definedName>
    <definedName name="\Z" localSheetId="7">'4.07'!$K$32</definedName>
    <definedName name="\Z" localSheetId="8">'4.08'!$O$33</definedName>
    <definedName name="\Z" localSheetId="0">title!$I$10</definedName>
    <definedName name="\Z">'4.01 livestock'!$I$10</definedName>
    <definedName name="_Fill" hidden="1">'Fishery 4.02'!$A$9:$A$27</definedName>
    <definedName name="_Table1_In1" hidden="1">'Fisher 4.03'!$B$16</definedName>
    <definedName name="_Table2_In1" hidden="1">'Fisher 4.03'!$B$16</definedName>
    <definedName name="A" localSheetId="0">'Fisher 4.03'!#REF!</definedName>
    <definedName name="A">'Fisher 4.03'!#REF!</definedName>
    <definedName name="MGN" localSheetId="8">'4.08'!#REF!</definedName>
    <definedName name="MGN" localSheetId="0">title!$A$1:$D$2</definedName>
    <definedName name="MGN">'4.01 livestock'!$A$1:$D$2</definedName>
    <definedName name="_xlnm.Print_Area" localSheetId="1">'4.01 livestock'!$A$1:$I$45</definedName>
    <definedName name="_xlnm.Print_Area" localSheetId="5">'4.05'!$A$1:$D$68</definedName>
    <definedName name="_xlnm.Print_Area" localSheetId="6">'4.06 A&amp;B'!$A$1:$J$70</definedName>
    <definedName name="_xlnm.Print_Area" localSheetId="7">'4.07'!$A$1:$E$65</definedName>
    <definedName name="_xlnm.Print_Area" localSheetId="8">'4.08'!$A$1:$F$49</definedName>
    <definedName name="_xlnm.Print_Area" localSheetId="3">'Fisher 4.03'!$A$1:$J$69</definedName>
    <definedName name="_xlnm.Print_Area" localSheetId="2">'Fishery 4.02'!$A$1:$D$70</definedName>
    <definedName name="_xlnm.Print_Area" localSheetId="4">'Fishery 4.04'!$A$1:$E$70</definedName>
    <definedName name="_xlnm.Print_Area" localSheetId="0">title!$A$1:$I$38</definedName>
    <definedName name="Print_Area_MI" localSheetId="1">'4.01 livestock'!$A$1:$G$44</definedName>
    <definedName name="Print_Area_MI" localSheetId="5">'4.05'!$A$1:$D$33</definedName>
    <definedName name="Print_Area_MI" localSheetId="6">'4.06 A&amp;B'!$A$1:$J$66</definedName>
    <definedName name="Print_Area_MI" localSheetId="7">'4.07'!$A$1:$E$65</definedName>
    <definedName name="Print_Area_MI" localSheetId="8">'4.08'!$A$1:$F$40</definedName>
    <definedName name="Print_Area_MI" localSheetId="3">'Fisher 4.03'!$A$1:$J$34</definedName>
    <definedName name="Print_Area_MI" localSheetId="2">'Fishery 4.02'!$A$1:$D$69</definedName>
    <definedName name="Print_Area_MI" localSheetId="4">'Fishery 4.04'!$A$1:$E$33</definedName>
    <definedName name="Print_Area_MI" localSheetId="0">title!$A$1:$G$37</definedName>
    <definedName name="YY">'Fishery 4.02'!$A$9:$A$27</definedName>
  </definedNames>
  <calcPr calcId="162913"/>
</workbook>
</file>

<file path=xl/calcChain.xml><?xml version="1.0" encoding="utf-8"?>
<calcChain xmlns="http://schemas.openxmlformats.org/spreadsheetml/2006/main">
  <c r="D50" i="8" l="1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J60" i="4"/>
  <c r="G60" i="4"/>
  <c r="J59" i="4"/>
  <c r="G59" i="4"/>
  <c r="J58" i="4"/>
  <c r="G58" i="4"/>
  <c r="J57" i="4"/>
  <c r="G57" i="4"/>
  <c r="J56" i="4"/>
  <c r="G56" i="4"/>
  <c r="J54" i="4"/>
  <c r="G54" i="4"/>
  <c r="J53" i="4"/>
  <c r="G53" i="4"/>
  <c r="J52" i="4"/>
  <c r="G52" i="4"/>
  <c r="J51" i="4"/>
  <c r="G51" i="4"/>
  <c r="J50" i="4"/>
  <c r="G50" i="4"/>
  <c r="J49" i="4"/>
  <c r="G49" i="4"/>
  <c r="J48" i="4"/>
  <c r="G48" i="4"/>
  <c r="J47" i="4"/>
  <c r="G47" i="4"/>
  <c r="J46" i="4"/>
  <c r="G46" i="4"/>
  <c r="J45" i="4"/>
  <c r="G45" i="4"/>
  <c r="J44" i="4"/>
  <c r="G44" i="4"/>
  <c r="J43" i="4"/>
  <c r="G43" i="4"/>
  <c r="J42" i="4"/>
  <c r="G42" i="4"/>
  <c r="J41" i="4"/>
  <c r="G41" i="4"/>
  <c r="J40" i="4"/>
  <c r="G40" i="4"/>
  <c r="J39" i="4"/>
  <c r="G39" i="4"/>
  <c r="J38" i="4"/>
  <c r="G38" i="4"/>
  <c r="J37" i="4"/>
  <c r="G37" i="4"/>
  <c r="J36" i="4"/>
  <c r="G36" i="4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J35" i="4" l="1"/>
  <c r="G35" i="4"/>
  <c r="D33" i="2"/>
  <c r="D9" i="8" l="1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E10" i="11"/>
  <c r="E11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30" i="11"/>
  <c r="E31" i="11"/>
  <c r="E32" i="11"/>
  <c r="E33" i="11"/>
  <c r="G11" i="4"/>
  <c r="J11" i="4"/>
  <c r="G12" i="4"/>
  <c r="J12" i="4"/>
  <c r="G13" i="4"/>
  <c r="J13" i="4"/>
  <c r="G14" i="4"/>
  <c r="J14" i="4"/>
  <c r="G15" i="4"/>
  <c r="J15" i="4"/>
  <c r="G16" i="4"/>
  <c r="J16" i="4"/>
  <c r="G17" i="4"/>
  <c r="J17" i="4"/>
  <c r="G18" i="4"/>
  <c r="J18" i="4"/>
  <c r="G19" i="4"/>
  <c r="J19" i="4"/>
  <c r="G20" i="4"/>
  <c r="J20" i="4"/>
  <c r="G21" i="4"/>
  <c r="J21" i="4"/>
  <c r="G22" i="4"/>
  <c r="J22" i="4"/>
  <c r="G23" i="4"/>
  <c r="J23" i="4"/>
  <c r="G24" i="4"/>
  <c r="J24" i="4"/>
  <c r="G25" i="4"/>
  <c r="J25" i="4"/>
  <c r="G26" i="4"/>
  <c r="J26" i="4"/>
  <c r="G27" i="4"/>
  <c r="J27" i="4"/>
  <c r="G28" i="4"/>
  <c r="J28" i="4"/>
  <c r="G29" i="4"/>
  <c r="J29" i="4"/>
  <c r="G30" i="4"/>
  <c r="J30" i="4"/>
  <c r="G31" i="4"/>
  <c r="J31" i="4"/>
  <c r="G32" i="4"/>
  <c r="J32" i="4"/>
  <c r="G33" i="4"/>
  <c r="J33" i="4"/>
  <c r="G34" i="4"/>
  <c r="J34" i="4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</calcChain>
</file>

<file path=xl/sharedStrings.xml><?xml version="1.0" encoding="utf-8"?>
<sst xmlns="http://schemas.openxmlformats.org/spreadsheetml/2006/main" count="864" uniqueCount="214">
  <si>
    <t xml:space="preserve"> </t>
  </si>
  <si>
    <t xml:space="preserve">      (In "000")</t>
  </si>
  <si>
    <t>LIVESTOCK</t>
  </si>
  <si>
    <t>1960</t>
  </si>
  <si>
    <t>1972</t>
  </si>
  <si>
    <t>1976</t>
  </si>
  <si>
    <t>1980</t>
  </si>
  <si>
    <t>1986</t>
  </si>
  <si>
    <t>1990</t>
  </si>
  <si>
    <t>Cattle</t>
  </si>
  <si>
    <t>Buffaloes</t>
  </si>
  <si>
    <t>Sheep</t>
  </si>
  <si>
    <t>Goats</t>
  </si>
  <si>
    <t>Camels</t>
  </si>
  <si>
    <t>Asses</t>
  </si>
  <si>
    <t>Horses</t>
  </si>
  <si>
    <t>Mules</t>
  </si>
  <si>
    <t>Poultry</t>
  </si>
  <si>
    <t>-</t>
  </si>
  <si>
    <t>Note: Figures are estimated in Livestock Census carried during above years.</t>
  </si>
  <si>
    <t>/ppoaiddqqqq~</t>
  </si>
  <si>
    <t>/ppoallcqqqq~</t>
  </si>
  <si>
    <t>/ppop70~qq</t>
  </si>
  <si>
    <t>/ppag</t>
  </si>
  <si>
    <t>(In "000" M.Tons)</t>
  </si>
  <si>
    <t>Y  E  A  R</t>
  </si>
  <si>
    <t>1971</t>
  </si>
  <si>
    <t>1973</t>
  </si>
  <si>
    <t>1974</t>
  </si>
  <si>
    <t>1975</t>
  </si>
  <si>
    <t>1977</t>
  </si>
  <si>
    <t>1978</t>
  </si>
  <si>
    <t>1979</t>
  </si>
  <si>
    <t>1981</t>
  </si>
  <si>
    <t>1982</t>
  </si>
  <si>
    <t>1983</t>
  </si>
  <si>
    <t>1984</t>
  </si>
  <si>
    <t>1985</t>
  </si>
  <si>
    <t>1987</t>
  </si>
  <si>
    <t>1988</t>
  </si>
  <si>
    <t>1989</t>
  </si>
  <si>
    <t>1991</t>
  </si>
  <si>
    <t>1992</t>
  </si>
  <si>
    <t>1993</t>
  </si>
  <si>
    <t>1994</t>
  </si>
  <si>
    <t>Source:    i) Marine Fisheries Department Government of Pakistan, Karachi.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</si>
  <si>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</si>
  <si>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</si>
  <si>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</si>
  <si>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</si>
  <si>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</si>
  <si>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</si>
  <si>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</si>
  <si>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</si>
  <si>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</si>
  <si>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</si>
  <si>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</si>
  <si>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</si>
  <si>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</si>
  <si>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</si>
  <si>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</si>
  <si>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</si>
  <si>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</si>
  <si>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</si>
  <si>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</si>
  <si>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</si>
  <si>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</si>
  <si>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</si>
  <si>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</si>
  <si>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</si>
  <si>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</si>
  <si>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</si>
  <si>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FISHING CRAFTS (MARINE)</t>
  </si>
  <si>
    <t>FISHING CRAFTS (INLAND)</t>
  </si>
  <si>
    <t>Y E A R</t>
  </si>
  <si>
    <t xml:space="preserve"> TRAWLERS</t>
  </si>
  <si>
    <t>TOTAL</t>
  </si>
  <si>
    <t>(1+2+3+4)</t>
  </si>
  <si>
    <t>(2)</t>
  </si>
  <si>
    <t>(3)</t>
  </si>
  <si>
    <t>(4)</t>
  </si>
  <si>
    <t>(In Numbers)</t>
  </si>
  <si>
    <t>NO.  OF  BOATS</t>
  </si>
  <si>
    <t>Y  E   A  R</t>
  </si>
  <si>
    <t xml:space="preserve">  S A I L</t>
  </si>
  <si>
    <t>R O W</t>
  </si>
  <si>
    <t>T O T A L</t>
  </si>
  <si>
    <t>("000" Hectares)</t>
  </si>
  <si>
    <t xml:space="preserve">Y E A R </t>
  </si>
  <si>
    <t xml:space="preserve">    T O T A L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</si>
  <si>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</si>
  <si>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</si>
  <si>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</si>
  <si>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</si>
  <si>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</si>
  <si>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</si>
  <si>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</si>
  <si>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</si>
  <si>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</si>
  <si>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</si>
  <si>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</si>
  <si>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</si>
  <si>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</si>
  <si>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</si>
  <si>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</si>
  <si>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</si>
  <si>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</si>
  <si>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</si>
  <si>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</si>
  <si>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</si>
  <si>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</si>
  <si>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</si>
  <si>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</si>
  <si>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</si>
  <si>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</si>
  <si>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</si>
  <si>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</si>
  <si>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</si>
  <si>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</si>
  <si>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</si>
  <si>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</si>
  <si>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</si>
  <si>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</si>
  <si>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</si>
  <si>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</si>
  <si>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</si>
  <si>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</si>
  <si>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</si>
  <si>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</si>
  <si>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</si>
  <si>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</si>
  <si>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</si>
  <si>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</si>
  <si>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</si>
  <si>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</si>
  <si>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</si>
  <si>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</si>
  <si>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</si>
  <si>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</si>
  <si>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(Value in "000" Rupees)</t>
  </si>
  <si>
    <t>(Quantity in "000" Cft.)</t>
  </si>
  <si>
    <t>TIMBER WOOD</t>
  </si>
  <si>
    <t>FIRE WOOD</t>
  </si>
  <si>
    <t>VALUE</t>
  </si>
  <si>
    <t xml:space="preserve">  QUANTITY</t>
  </si>
  <si>
    <t xml:space="preserve">     VALUE</t>
  </si>
  <si>
    <t xml:space="preserve">   QUANTITY</t>
  </si>
  <si>
    <t xml:space="preserve">  VALUE</t>
  </si>
  <si>
    <t>1970-71</t>
  </si>
  <si>
    <t>{?}~{D 2}{BRANCH \Z}</t>
  </si>
  <si>
    <t xml:space="preserve">        ("000" Tonnes)</t>
  </si>
  <si>
    <t>R I C E</t>
  </si>
  <si>
    <t>W H E A T</t>
  </si>
  <si>
    <t xml:space="preserve"> Irri-6</t>
  </si>
  <si>
    <t xml:space="preserve"> Others</t>
  </si>
  <si>
    <t xml:space="preserve"> Total</t>
  </si>
  <si>
    <t xml:space="preserve">        (In M.Tonnes)</t>
  </si>
  <si>
    <t>SILO/BINS</t>
  </si>
  <si>
    <t>BINS SHELL</t>
  </si>
  <si>
    <t>H.TYPE</t>
  </si>
  <si>
    <t xml:space="preserve">   1</t>
  </si>
  <si>
    <t xml:space="preserve">2    </t>
  </si>
  <si>
    <t xml:space="preserve">             3   </t>
  </si>
  <si>
    <t xml:space="preserve">            4    </t>
  </si>
  <si>
    <t xml:space="preserve">                      5    </t>
  </si>
  <si>
    <t xml:space="preserve">             6    </t>
  </si>
  <si>
    <t>Source: Food Department, Government of Sindh, Karachi.</t>
  </si>
  <si>
    <t xml:space="preserve">MARINE  </t>
  </si>
  <si>
    <t>INLAND</t>
  </si>
  <si>
    <t>NO. OF FISHERMEN ENGAGED</t>
  </si>
  <si>
    <t xml:space="preserve">    REGENERATED AREA</t>
  </si>
  <si>
    <t xml:space="preserve">  GILL NETRS</t>
  </si>
  <si>
    <t xml:space="preserve">  GRAZING FODDER</t>
  </si>
  <si>
    <t xml:space="preserve">   FOREST PRODUCE</t>
  </si>
  <si>
    <t>&amp; OTHERS VALUE</t>
  </si>
  <si>
    <t>TOTAL VALUE</t>
  </si>
  <si>
    <t>Cont..</t>
  </si>
  <si>
    <t>(1)</t>
  </si>
  <si>
    <t>Source:  Marine Fisheries Department Government of Pakistan, Karachi.</t>
  </si>
  <si>
    <t>Source:   Inland Fisheries Government of Sindh, Hyderabad.</t>
  </si>
  <si>
    <t>AFFORESTED  AREA</t>
  </si>
  <si>
    <t>(…) = Data not available</t>
  </si>
  <si>
    <t>…</t>
  </si>
  <si>
    <t>Note: This data is not collected by this Department anymore from 1998 .</t>
  </si>
  <si>
    <t>4.01     ESTIMATED LIVESTOCK POPULATION IN SINDH</t>
  </si>
  <si>
    <t>1960, 1972, 1976, 1980 ,1986, 1990, 1996 AND 2006</t>
  </si>
  <si>
    <t>Source:  Livestock Census, PBS, Islamabad.</t>
  </si>
  <si>
    <t xml:space="preserve"> ii) Inland Fisheries Department, Government of Sindh, Hyderabad.</t>
  </si>
  <si>
    <t>Source : Agriculture Statistics of Pakistan, Ministry of Food, Agriculture (Economic Wing), Government of Pakistan, Islamabad.</t>
  </si>
  <si>
    <t>Source : Chief Conservator of Forest, Forest Department, Government of Sindh, Hyderabad.</t>
  </si>
  <si>
    <t>'(…) = Data not available</t>
  </si>
  <si>
    <t xml:space="preserve">4.04     IN LAND FISHERIES (NO. OF FISHERMEN &amp; BOATS) </t>
  </si>
  <si>
    <t>IN SINDH, 1971 TO 2020</t>
  </si>
  <si>
    <t xml:space="preserve"> (Economic Wing), Government of Pakistan, Islamabad.</t>
  </si>
  <si>
    <t>Source : Agriculture Statistics of Pakistan, Ministry of Food, Agriculture</t>
  </si>
  <si>
    <t>4.02     FISH PRODUCTION IN SINDH</t>
  </si>
  <si>
    <t xml:space="preserve"> 1971 TO 2020</t>
  </si>
  <si>
    <t>4.03     FISHING CRAFTS (MARINE &amp; INLAND) IN SINDH</t>
  </si>
  <si>
    <t>4.05     AFFORESTED &amp; REGENERATED AREA OF FOREST IN SINDH</t>
  </si>
  <si>
    <t xml:space="preserve"> 1971-72 TO 2019-20</t>
  </si>
  <si>
    <t>4.06     OUT TURN OF FOREST IN SINDH</t>
  </si>
  <si>
    <t xml:space="preserve"> 1970-71 TO 2019-20</t>
  </si>
  <si>
    <t>4.07     PROCUREMENT OF WHEAT AND RICE IN SINDH</t>
  </si>
  <si>
    <t>4.08     GOVERNMENT OWNED FOOD STORAGE ACCOMMODATION IN SINDH</t>
  </si>
  <si>
    <t>FISHERMEN ENGAGED</t>
  </si>
  <si>
    <t>MECHANIZED CUM SAIL DRIVEN BAOTS</t>
  </si>
  <si>
    <t>SAIL  BOATS</t>
  </si>
  <si>
    <t>FISHING CRAFTS (INLAND) SAIL BOATS</t>
  </si>
  <si>
    <t>ROW BOATS</t>
  </si>
  <si>
    <t xml:space="preserve">TOTAL </t>
  </si>
  <si>
    <t>FOOD DEPARTMENT OWNED STORAGE  ACCOMMODATION</t>
  </si>
  <si>
    <t>ACCOMODATION CONSTRUCTED UNDER ADP SCHEMES H.TYPE</t>
  </si>
  <si>
    <t>OPEN PLINTHS</t>
  </si>
  <si>
    <t xml:space="preserve">          Note: 1989-90 to 1993-94, Irri-6 figures are included in others.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</si>
</sst>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0.00_)"/>
    <numFmt numFmtId="165" formatCode="0_)"/>
    <numFmt numFmtId="166" formatCode="General_)"/>
    <numFmt numFmtId="167" formatCode="0.0_)"/>
    <numFmt numFmtId="168" formatCode="#,##0.0_);\(#,##0.0\)"/>
    <numFmt numFmtId="169" formatCode="0.0_);\(0.0\)"/>
  </numFmts>
  <fonts count="14" x14ac:knownFonts="1">
    <font>
      <sz val="10"/>
      <name val="Courier"/>
    </font>
    <font>
      <sz val="10"/>
      <name val="Courier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i/>
      <u/>
      <sz val="14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4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sz val="1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164" fontId="0" fillId="0" borderId="0"/>
    <xf numFmtId="167" fontId="1" fillId="0" borderId="0"/>
    <xf numFmtId="167" fontId="1" fillId="0" borderId="0"/>
    <xf numFmtId="37" fontId="1" fillId="0" borderId="0"/>
    <xf numFmtId="165" fontId="1" fillId="0" borderId="0"/>
    <xf numFmtId="165" fontId="1" fillId="0" borderId="0"/>
    <xf numFmtId="166" fontId="1" fillId="0" borderId="0"/>
    <xf numFmtId="41" fontId="1" fillId="0" borderId="0" applyFont="0" applyFill="0" applyBorder="0" applyAlignment="0" applyProtection="0"/>
  </cellStyleXfs>
  <cellXfs count="311">
    <xf numFmtId="164" fontId="0" fillId="0" borderId="0" xfId="0"/>
    <xf numFmtId="164" fontId="3" fillId="0" borderId="0" xfId="0" applyFont="1"/>
    <xf numFmtId="164" fontId="4" fillId="0" borderId="0" xfId="0" applyFont="1"/>
    <xf numFmtId="164" fontId="4" fillId="0" borderId="0" xfId="0" applyFont="1" applyAlignment="1">
      <alignment horizontal="left"/>
    </xf>
    <xf numFmtId="164" fontId="4" fillId="0" borderId="0" xfId="0" applyFont="1" applyAlignment="1">
      <alignment horizontal="right"/>
    </xf>
    <xf numFmtId="164" fontId="3" fillId="0" borderId="0" xfId="0" applyFont="1" applyAlignment="1">
      <alignment horizontal="left"/>
    </xf>
    <xf numFmtId="164" fontId="10" fillId="0" borderId="2" xfId="0" applyFont="1" applyFill="1" applyBorder="1" applyAlignment="1">
      <alignment horizontal="fill"/>
    </xf>
    <xf numFmtId="164" fontId="2" fillId="0" borderId="0" xfId="0" applyFont="1" applyFill="1"/>
    <xf numFmtId="164" fontId="2" fillId="0" borderId="1" xfId="0" applyFont="1" applyFill="1" applyBorder="1" applyAlignment="1">
      <alignment horizontal="left"/>
    </xf>
    <xf numFmtId="37" fontId="11" fillId="0" borderId="0" xfId="0" applyNumberFormat="1" applyFont="1" applyProtection="1"/>
    <xf numFmtId="164" fontId="11" fillId="0" borderId="0" xfId="0" applyFont="1"/>
    <xf numFmtId="166" fontId="3" fillId="0" borderId="0" xfId="1" applyNumberFormat="1" applyFont="1"/>
    <xf numFmtId="166" fontId="8" fillId="0" borderId="0" xfId="1" quotePrefix="1" applyNumberFormat="1" applyFont="1" applyAlignment="1">
      <alignment horizontal="right"/>
    </xf>
    <xf numFmtId="167" fontId="3" fillId="0" borderId="0" xfId="1" applyNumberFormat="1" applyFont="1" applyProtection="1"/>
    <xf numFmtId="166" fontId="3" fillId="0" borderId="0" xfId="1" applyNumberFormat="1" applyFont="1" applyBorder="1"/>
    <xf numFmtId="166" fontId="3" fillId="0" borderId="1" xfId="1" applyNumberFormat="1" applyFont="1" applyBorder="1"/>
    <xf numFmtId="165" fontId="3" fillId="0" borderId="0" xfId="1" applyNumberFormat="1" applyFont="1" applyProtection="1"/>
    <xf numFmtId="166" fontId="3" fillId="0" borderId="0" xfId="2" applyNumberFormat="1" applyFont="1"/>
    <xf numFmtId="167" fontId="3" fillId="0" borderId="0" xfId="2" applyNumberFormat="1" applyFont="1" applyProtection="1"/>
    <xf numFmtId="37" fontId="3" fillId="0" borderId="0" xfId="3" applyFont="1"/>
    <xf numFmtId="37" fontId="3" fillId="0" borderId="0" xfId="3" applyFont="1" applyAlignment="1">
      <alignment horizontal="left"/>
    </xf>
    <xf numFmtId="37" fontId="7" fillId="0" borderId="0" xfId="3" applyFont="1"/>
    <xf numFmtId="37" fontId="4" fillId="0" borderId="0" xfId="3" applyFont="1"/>
    <xf numFmtId="37" fontId="4" fillId="0" borderId="0" xfId="3" applyFont="1" applyAlignment="1">
      <alignment horizontal="left"/>
    </xf>
    <xf numFmtId="37" fontId="8" fillId="0" borderId="0" xfId="3" applyFont="1"/>
    <xf numFmtId="37" fontId="2" fillId="0" borderId="1" xfId="3" applyFont="1" applyFill="1" applyBorder="1"/>
    <xf numFmtId="164" fontId="5" fillId="0" borderId="0" xfId="0" applyFont="1" applyAlignment="1">
      <alignment horizontal="left"/>
    </xf>
    <xf numFmtId="37" fontId="3" fillId="0" borderId="0" xfId="0" applyNumberFormat="1" applyFont="1" applyProtection="1"/>
    <xf numFmtId="164" fontId="2" fillId="0" borderId="1" xfId="0" applyFont="1" applyFill="1" applyBorder="1" applyAlignment="1">
      <alignment horizontal="center"/>
    </xf>
    <xf numFmtId="166" fontId="3" fillId="0" borderId="0" xfId="4" applyNumberFormat="1" applyFont="1"/>
    <xf numFmtId="166" fontId="4" fillId="0" borderId="0" xfId="4" applyNumberFormat="1" applyFont="1"/>
    <xf numFmtId="166" fontId="3" fillId="0" borderId="0" xfId="4" applyNumberFormat="1" applyFont="1" applyAlignment="1">
      <alignment horizontal="left"/>
    </xf>
    <xf numFmtId="166" fontId="11" fillId="0" borderId="0" xfId="4" applyNumberFormat="1" applyFont="1"/>
    <xf numFmtId="166" fontId="3" fillId="0" borderId="0" xfId="5" applyNumberFormat="1" applyFont="1"/>
    <xf numFmtId="166" fontId="4" fillId="0" borderId="0" xfId="5" applyNumberFormat="1" applyFont="1"/>
    <xf numFmtId="166" fontId="8" fillId="0" borderId="0" xfId="5" quotePrefix="1" applyNumberFormat="1" applyFont="1" applyAlignment="1">
      <alignment horizontal="right"/>
    </xf>
    <xf numFmtId="37" fontId="5" fillId="0" borderId="0" xfId="3" applyFont="1" applyAlignment="1">
      <alignment horizontal="left"/>
    </xf>
    <xf numFmtId="37" fontId="8" fillId="0" borderId="0" xfId="3" quotePrefix="1" applyFont="1" applyAlignment="1">
      <alignment horizontal="right"/>
    </xf>
    <xf numFmtId="37" fontId="4" fillId="0" borderId="2" xfId="3" applyFont="1" applyBorder="1" applyAlignment="1">
      <alignment horizontal="fill"/>
    </xf>
    <xf numFmtId="168" fontId="3" fillId="0" borderId="0" xfId="3" applyNumberFormat="1" applyFont="1" applyProtection="1"/>
    <xf numFmtId="37" fontId="2" fillId="0" borderId="0" xfId="3" applyFont="1" applyFill="1" applyBorder="1"/>
    <xf numFmtId="37" fontId="2" fillId="0" borderId="1" xfId="3" applyFont="1" applyFill="1" applyBorder="1" applyAlignment="1">
      <alignment horizontal="left"/>
    </xf>
    <xf numFmtId="166" fontId="3" fillId="0" borderId="0" xfId="6" applyFont="1"/>
    <xf numFmtId="166" fontId="4" fillId="0" borderId="0" xfId="6" applyFont="1"/>
    <xf numFmtId="166" fontId="2" fillId="0" borderId="1" xfId="6" applyFont="1" applyFill="1" applyBorder="1" applyAlignment="1">
      <alignment horizontal="left"/>
    </xf>
    <xf numFmtId="37" fontId="10" fillId="0" borderId="0" xfId="0" applyNumberFormat="1" applyFont="1" applyProtection="1"/>
    <xf numFmtId="164" fontId="10" fillId="0" borderId="0" xfId="0" applyFont="1"/>
    <xf numFmtId="164" fontId="2" fillId="0" borderId="0" xfId="0" applyFont="1" applyAlignment="1">
      <alignment horizontal="right"/>
    </xf>
    <xf numFmtId="164" fontId="8" fillId="0" borderId="0" xfId="0" quotePrefix="1" applyFont="1" applyAlignment="1">
      <alignment horizontal="right" vertical="top"/>
    </xf>
    <xf numFmtId="166" fontId="4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4" fontId="9" fillId="0" borderId="0" xfId="0" quotePrefix="1" applyFont="1" applyAlignment="1">
      <alignment horizontal="center"/>
    </xf>
    <xf numFmtId="169" fontId="10" fillId="0" borderId="0" xfId="2" applyNumberFormat="1" applyFont="1"/>
    <xf numFmtId="169" fontId="10" fillId="0" borderId="0" xfId="2" applyNumberFormat="1" applyFont="1" applyProtection="1"/>
    <xf numFmtId="169" fontId="10" fillId="0" borderId="0" xfId="0" applyNumberFormat="1" applyFont="1" applyAlignment="1" applyProtection="1">
      <alignment horizontal="right"/>
    </xf>
    <xf numFmtId="37" fontId="2" fillId="0" borderId="0" xfId="3" applyFont="1" applyFill="1" applyBorder="1" applyAlignment="1">
      <alignment horizontal="center"/>
    </xf>
    <xf numFmtId="37" fontId="2" fillId="0" borderId="0" xfId="3" applyFont="1" applyFill="1" applyBorder="1" applyAlignment="1">
      <alignment horizontal="centerContinuous"/>
    </xf>
    <xf numFmtId="37" fontId="2" fillId="0" borderId="0" xfId="3" applyFont="1" applyFill="1" applyBorder="1" applyAlignment="1"/>
    <xf numFmtId="37" fontId="3" fillId="0" borderId="0" xfId="3" applyFont="1" applyBorder="1"/>
    <xf numFmtId="37" fontId="10" fillId="0" borderId="0" xfId="3" applyFont="1"/>
    <xf numFmtId="37" fontId="10" fillId="0" borderId="0" xfId="3" applyFont="1" applyBorder="1"/>
    <xf numFmtId="37" fontId="10" fillId="0" borderId="0" xfId="3" applyNumberFormat="1" applyFont="1" applyBorder="1" applyProtection="1"/>
    <xf numFmtId="37" fontId="10" fillId="0" borderId="0" xfId="3" applyNumberFormat="1" applyFont="1" applyProtection="1"/>
    <xf numFmtId="166" fontId="2" fillId="0" borderId="1" xfId="3" applyNumberFormat="1" applyFont="1" applyFill="1" applyBorder="1" applyAlignment="1" applyProtection="1">
      <alignment horizontal="center"/>
    </xf>
    <xf numFmtId="37" fontId="4" fillId="0" borderId="0" xfId="3" applyFont="1" applyBorder="1"/>
    <xf numFmtId="164" fontId="3" fillId="0" borderId="0" xfId="0" applyFont="1" applyBorder="1"/>
    <xf numFmtId="164" fontId="4" fillId="0" borderId="1" xfId="0" applyFont="1" applyBorder="1"/>
    <xf numFmtId="164" fontId="2" fillId="0" borderId="1" xfId="0" quotePrefix="1" applyFont="1" applyBorder="1" applyAlignment="1">
      <alignment horizontal="right"/>
    </xf>
    <xf numFmtId="37" fontId="10" fillId="0" borderId="1" xfId="0" applyNumberFormat="1" applyFont="1" applyBorder="1" applyProtection="1"/>
    <xf numFmtId="37" fontId="10" fillId="0" borderId="1" xfId="0" applyNumberFormat="1" applyFont="1" applyBorder="1" applyAlignment="1" applyProtection="1">
      <alignment horizontal="right"/>
    </xf>
    <xf numFmtId="164" fontId="10" fillId="0" borderId="2" xfId="0" applyFont="1" applyBorder="1" applyAlignment="1">
      <alignment horizontal="fill"/>
    </xf>
    <xf numFmtId="164" fontId="10" fillId="0" borderId="0" xfId="0" applyFont="1" applyAlignment="1">
      <alignment horizontal="left"/>
    </xf>
    <xf numFmtId="166" fontId="10" fillId="0" borderId="0" xfId="6" applyFont="1"/>
    <xf numFmtId="166" fontId="10" fillId="0" borderId="0" xfId="6" applyFont="1" applyAlignment="1">
      <alignment horizontal="left"/>
    </xf>
    <xf numFmtId="37" fontId="2" fillId="0" borderId="0" xfId="3" quotePrefix="1" applyFont="1" applyFill="1" applyBorder="1" applyAlignment="1">
      <alignment horizontal="right"/>
    </xf>
    <xf numFmtId="37" fontId="4" fillId="0" borderId="1" xfId="3" applyFont="1" applyBorder="1"/>
    <xf numFmtId="166" fontId="3" fillId="0" borderId="1" xfId="6" applyFont="1" applyBorder="1"/>
    <xf numFmtId="37" fontId="10" fillId="0" borderId="1" xfId="3" applyFont="1" applyFill="1" applyBorder="1" applyAlignment="1">
      <alignment horizontal="right"/>
    </xf>
    <xf numFmtId="37" fontId="10" fillId="0" borderId="1" xfId="3" applyFont="1" applyFill="1" applyBorder="1"/>
    <xf numFmtId="37" fontId="8" fillId="0" borderId="0" xfId="3" applyFont="1" applyAlignment="1">
      <alignment horizontal="right"/>
    </xf>
    <xf numFmtId="37" fontId="3" fillId="0" borderId="0" xfId="3" applyFont="1" applyFill="1"/>
    <xf numFmtId="166" fontId="4" fillId="0" borderId="0" xfId="4" applyNumberFormat="1" applyFont="1" applyBorder="1"/>
    <xf numFmtId="167" fontId="10" fillId="0" borderId="1" xfId="0" applyNumberFormat="1" applyFont="1" applyBorder="1" applyAlignment="1">
      <alignment horizontal="right"/>
    </xf>
    <xf numFmtId="37" fontId="10" fillId="0" borderId="1" xfId="3" applyFont="1" applyBorder="1"/>
    <xf numFmtId="164" fontId="8" fillId="0" borderId="0" xfId="0" applyFont="1" applyAlignment="1">
      <alignment horizontal="left" vertical="top"/>
    </xf>
    <xf numFmtId="164" fontId="8" fillId="0" borderId="0" xfId="0" quotePrefix="1" applyFont="1" applyAlignment="1">
      <alignment horizontal="left" vertical="top"/>
    </xf>
    <xf numFmtId="166" fontId="8" fillId="0" borderId="1" xfId="1" quotePrefix="1" applyNumberFormat="1" applyFont="1" applyBorder="1" applyAlignment="1">
      <alignment horizontal="right"/>
    </xf>
    <xf numFmtId="166" fontId="3" fillId="0" borderId="0" xfId="1" applyNumberFormat="1" applyFont="1" applyAlignment="1">
      <alignment vertical="center"/>
    </xf>
    <xf numFmtId="37" fontId="10" fillId="0" borderId="1" xfId="3" applyNumberFormat="1" applyFont="1" applyBorder="1" applyAlignment="1" applyProtection="1">
      <alignment horizontal="right"/>
    </xf>
    <xf numFmtId="168" fontId="10" fillId="0" borderId="1" xfId="3" applyNumberFormat="1" applyFont="1" applyBorder="1" applyAlignment="1" applyProtection="1">
      <alignment horizontal="right"/>
    </xf>
    <xf numFmtId="37" fontId="10" fillId="0" borderId="1" xfId="3" applyFont="1" applyBorder="1" applyAlignment="1">
      <alignment horizontal="right"/>
    </xf>
    <xf numFmtId="37" fontId="5" fillId="0" borderId="0" xfId="3" applyFont="1" applyAlignment="1">
      <alignment horizontal="right"/>
    </xf>
    <xf numFmtId="167" fontId="3" fillId="0" borderId="0" xfId="1" applyNumberFormat="1" applyFont="1" applyBorder="1" applyProtection="1"/>
    <xf numFmtId="166" fontId="2" fillId="0" borderId="0" xfId="1" applyNumberFormat="1" applyFont="1" applyFill="1" applyAlignment="1">
      <alignment horizontal="center"/>
    </xf>
    <xf numFmtId="166" fontId="2" fillId="0" borderId="0" xfId="2" applyNumberFormat="1" applyFont="1" applyFill="1" applyAlignment="1" applyProtection="1">
      <alignment horizontal="center"/>
    </xf>
    <xf numFmtId="164" fontId="10" fillId="0" borderId="0" xfId="0" applyFont="1" applyBorder="1"/>
    <xf numFmtId="166" fontId="11" fillId="0" borderId="0" xfId="4" applyNumberFormat="1" applyFont="1" applyBorder="1"/>
    <xf numFmtId="166" fontId="3" fillId="0" borderId="0" xfId="4" applyNumberFormat="1" applyFont="1" applyBorder="1"/>
    <xf numFmtId="37" fontId="4" fillId="0" borderId="0" xfId="3" applyFont="1" applyBorder="1" applyAlignment="1">
      <alignment horizontal="fill"/>
    </xf>
    <xf numFmtId="37" fontId="2" fillId="0" borderId="0" xfId="3" applyFont="1" applyAlignment="1"/>
    <xf numFmtId="166" fontId="10" fillId="0" borderId="0" xfId="6" applyFont="1" applyBorder="1"/>
    <xf numFmtId="166" fontId="8" fillId="0" borderId="0" xfId="1" quotePrefix="1" applyNumberFormat="1" applyFont="1" applyBorder="1" applyAlignment="1"/>
    <xf numFmtId="166" fontId="8" fillId="0" borderId="0" xfId="1" quotePrefix="1" applyNumberFormat="1" applyFont="1" applyBorder="1" applyAlignment="1">
      <alignment horizontal="right"/>
    </xf>
    <xf numFmtId="164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4" fontId="6" fillId="0" borderId="0" xfId="0" applyFont="1" applyFill="1" applyAlignment="1">
      <alignment horizontal="left"/>
    </xf>
    <xf numFmtId="164" fontId="7" fillId="0" borderId="0" xfId="0" applyFont="1" applyAlignment="1">
      <alignment horizontal="left" vertical="center"/>
    </xf>
    <xf numFmtId="164" fontId="7" fillId="0" borderId="0" xfId="0" applyFont="1" applyBorder="1" applyAlignment="1">
      <alignment horizontal="left" vertical="center"/>
    </xf>
    <xf numFmtId="164" fontId="6" fillId="0" borderId="15" xfId="0" applyFont="1" applyFill="1" applyBorder="1" applyAlignment="1">
      <alignment horizontal="left" vertical="center"/>
    </xf>
    <xf numFmtId="166" fontId="6" fillId="0" borderId="0" xfId="1" applyNumberFormat="1" applyFont="1" applyFill="1" applyAlignment="1">
      <alignment horizontal="center"/>
    </xf>
    <xf numFmtId="167" fontId="7" fillId="0" borderId="0" xfId="1" applyNumberFormat="1" applyFont="1" applyAlignment="1" applyProtection="1">
      <alignment horizontal="right"/>
    </xf>
    <xf numFmtId="168" fontId="7" fillId="0" borderId="0" xfId="1" applyNumberFormat="1" applyFont="1" applyAlignment="1" applyProtection="1">
      <alignment horizontal="right"/>
    </xf>
    <xf numFmtId="166" fontId="7" fillId="0" borderId="0" xfId="1" applyNumberFormat="1" applyFont="1" applyAlignment="1">
      <alignment horizontal="right"/>
    </xf>
    <xf numFmtId="166" fontId="6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>
      <alignment horizontal="right"/>
    </xf>
    <xf numFmtId="168" fontId="7" fillId="0" borderId="0" xfId="1" applyNumberFormat="1" applyFont="1" applyBorder="1" applyAlignment="1" applyProtection="1">
      <alignment horizontal="right"/>
    </xf>
    <xf numFmtId="166" fontId="6" fillId="0" borderId="0" xfId="2" applyNumberFormat="1" applyFont="1" applyFill="1" applyBorder="1" applyAlignment="1">
      <alignment horizontal="center"/>
    </xf>
    <xf numFmtId="166" fontId="7" fillId="0" borderId="0" xfId="2" applyNumberFormat="1" applyFont="1" applyBorder="1"/>
    <xf numFmtId="168" fontId="7" fillId="0" borderId="0" xfId="2" applyNumberFormat="1" applyFont="1" applyBorder="1" applyAlignment="1" applyProtection="1">
      <alignment horizontal="right"/>
    </xf>
    <xf numFmtId="168" fontId="7" fillId="0" borderId="0" xfId="2" applyNumberFormat="1" applyFont="1" applyBorder="1" applyProtection="1"/>
    <xf numFmtId="166" fontId="6" fillId="0" borderId="0" xfId="2" applyNumberFormat="1" applyFont="1" applyFill="1" applyAlignment="1">
      <alignment horizontal="center"/>
    </xf>
    <xf numFmtId="166" fontId="7" fillId="0" borderId="0" xfId="2" applyNumberFormat="1" applyFont="1"/>
    <xf numFmtId="168" fontId="7" fillId="0" borderId="0" xfId="2" applyNumberFormat="1" applyFont="1" applyAlignment="1" applyProtection="1">
      <alignment horizontal="right"/>
    </xf>
    <xf numFmtId="168" fontId="7" fillId="0" borderId="0" xfId="2" applyNumberFormat="1" applyFont="1" applyProtection="1"/>
    <xf numFmtId="166" fontId="6" fillId="0" borderId="0" xfId="2" applyNumberFormat="1" applyFont="1" applyFill="1" applyAlignment="1" applyProtection="1">
      <alignment horizontal="center"/>
    </xf>
    <xf numFmtId="169" fontId="7" fillId="0" borderId="0" xfId="2" applyNumberFormat="1" applyFont="1"/>
    <xf numFmtId="169" fontId="7" fillId="0" borderId="0" xfId="2" applyNumberFormat="1" applyFont="1" applyAlignment="1" applyProtection="1">
      <alignment horizontal="right"/>
    </xf>
    <xf numFmtId="169" fontId="7" fillId="0" borderId="0" xfId="2" applyNumberFormat="1" applyFont="1" applyProtection="1"/>
    <xf numFmtId="169" fontId="7" fillId="0" borderId="0" xfId="2" quotePrefix="1" applyNumberFormat="1" applyFont="1"/>
    <xf numFmtId="169" fontId="7" fillId="0" borderId="0" xfId="0" applyNumberFormat="1" applyFont="1" applyAlignment="1" applyProtection="1">
      <alignment horizontal="right"/>
    </xf>
    <xf numFmtId="37" fontId="6" fillId="0" borderId="0" xfId="3" applyFont="1" applyFill="1" applyAlignment="1">
      <alignment horizontal="center"/>
    </xf>
    <xf numFmtId="37" fontId="7" fillId="0" borderId="0" xfId="3" applyFont="1" applyAlignment="1">
      <alignment horizontal="right"/>
    </xf>
    <xf numFmtId="37" fontId="6" fillId="0" borderId="0" xfId="3" applyFont="1"/>
    <xf numFmtId="37" fontId="6" fillId="0" borderId="0" xfId="3" applyFont="1" applyFill="1" applyBorder="1" applyAlignment="1">
      <alignment horizontal="center"/>
    </xf>
    <xf numFmtId="37" fontId="7" fillId="0" borderId="0" xfId="3" applyFont="1" applyBorder="1"/>
    <xf numFmtId="37" fontId="6" fillId="0" borderId="0" xfId="3" applyFont="1" applyBorder="1"/>
    <xf numFmtId="37" fontId="7" fillId="0" borderId="0" xfId="3" applyNumberFormat="1" applyFont="1" applyBorder="1" applyProtection="1"/>
    <xf numFmtId="37" fontId="7" fillId="0" borderId="0" xfId="3" applyFont="1" applyFill="1" applyBorder="1"/>
    <xf numFmtId="37" fontId="6" fillId="0" borderId="0" xfId="3" applyFont="1" applyFill="1" applyBorder="1"/>
    <xf numFmtId="37" fontId="7" fillId="0" borderId="0" xfId="3" applyFont="1" applyFill="1"/>
    <xf numFmtId="37" fontId="6" fillId="0" borderId="0" xfId="3" applyFont="1" applyFill="1"/>
    <xf numFmtId="166" fontId="6" fillId="0" borderId="0" xfId="3" applyNumberFormat="1" applyFont="1" applyFill="1" applyAlignment="1" applyProtection="1">
      <alignment horizontal="center"/>
    </xf>
    <xf numFmtId="37" fontId="7" fillId="0" borderId="0" xfId="3" applyFont="1" applyFill="1" applyAlignment="1">
      <alignment horizontal="right"/>
    </xf>
    <xf numFmtId="166" fontId="6" fillId="0" borderId="0" xfId="3" applyNumberFormat="1" applyFont="1" applyFill="1" applyBorder="1" applyAlignment="1" applyProtection="1">
      <alignment horizontal="center"/>
    </xf>
    <xf numFmtId="37" fontId="7" fillId="0" borderId="0" xfId="3" applyFont="1" applyFill="1" applyBorder="1" applyAlignment="1">
      <alignment horizontal="right"/>
    </xf>
    <xf numFmtId="37" fontId="6" fillId="0" borderId="2" xfId="3" applyFont="1" applyFill="1" applyBorder="1" applyAlignment="1">
      <alignment horizontal="center" vertical="center"/>
    </xf>
    <xf numFmtId="37" fontId="6" fillId="0" borderId="8" xfId="3" applyFont="1" applyFill="1" applyBorder="1" applyAlignment="1">
      <alignment horizontal="center" vertical="center"/>
    </xf>
    <xf numFmtId="37" fontId="7" fillId="0" borderId="0" xfId="3" applyFont="1" applyAlignment="1">
      <alignment horizontal="center" vertical="center"/>
    </xf>
    <xf numFmtId="37" fontId="3" fillId="0" borderId="0" xfId="3" applyFont="1" applyAlignment="1">
      <alignment horizontal="center"/>
    </xf>
    <xf numFmtId="37" fontId="3" fillId="0" borderId="0" xfId="3" applyFont="1" applyBorder="1" applyAlignment="1">
      <alignment horizontal="center"/>
    </xf>
    <xf numFmtId="37" fontId="6" fillId="0" borderId="0" xfId="3" quotePrefix="1" applyFont="1" applyFill="1" applyBorder="1" applyAlignment="1">
      <alignment horizontal="center" vertical="center"/>
    </xf>
    <xf numFmtId="37" fontId="6" fillId="0" borderId="1" xfId="3" applyFont="1" applyFill="1" applyBorder="1"/>
    <xf numFmtId="37" fontId="6" fillId="0" borderId="8" xfId="3" applyFont="1" applyFill="1" applyBorder="1" applyAlignment="1">
      <alignment horizontal="center" vertical="center" wrapText="1"/>
    </xf>
    <xf numFmtId="37" fontId="6" fillId="0" borderId="8" xfId="3" quotePrefix="1" applyFont="1" applyFill="1" applyBorder="1" applyAlignment="1">
      <alignment horizontal="center" vertical="center" wrapText="1"/>
    </xf>
    <xf numFmtId="37" fontId="6" fillId="0" borderId="4" xfId="3" quotePrefix="1" applyFont="1" applyFill="1" applyBorder="1" applyAlignment="1">
      <alignment horizontal="center" vertical="center" wrapText="1"/>
    </xf>
    <xf numFmtId="37" fontId="6" fillId="0" borderId="7" xfId="3" applyFont="1" applyFill="1" applyBorder="1" applyAlignment="1">
      <alignment horizontal="center" vertical="center"/>
    </xf>
    <xf numFmtId="37" fontId="6" fillId="0" borderId="9" xfId="3" quotePrefix="1" applyFont="1" applyFill="1" applyBorder="1" applyAlignment="1">
      <alignment horizontal="center" vertical="center" wrapText="1"/>
    </xf>
    <xf numFmtId="37" fontId="2" fillId="0" borderId="10" xfId="3" quotePrefix="1" applyFont="1" applyFill="1" applyBorder="1" applyAlignment="1">
      <alignment horizontal="center" vertical="center"/>
    </xf>
    <xf numFmtId="37" fontId="2" fillId="0" borderId="10" xfId="3" applyFont="1" applyFill="1" applyBorder="1" applyAlignment="1">
      <alignment horizontal="center" vertical="center"/>
    </xf>
    <xf numFmtId="37" fontId="3" fillId="0" borderId="1" xfId="3" applyFont="1" applyBorder="1" applyAlignment="1">
      <alignment horizontal="center" vertical="center"/>
    </xf>
    <xf numFmtId="37" fontId="2" fillId="0" borderId="6" xfId="3" applyFont="1" applyFill="1" applyBorder="1" applyAlignment="1">
      <alignment horizontal="center" vertical="center"/>
    </xf>
    <xf numFmtId="164" fontId="6" fillId="0" borderId="4" xfId="0" applyFont="1" applyFill="1" applyBorder="1" applyAlignment="1">
      <alignment horizontal="center" vertical="center"/>
    </xf>
    <xf numFmtId="164" fontId="6" fillId="0" borderId="0" xfId="0" applyFont="1" applyFill="1" applyAlignment="1">
      <alignment horizontal="center" vertical="center"/>
    </xf>
    <xf numFmtId="164" fontId="6" fillId="0" borderId="0" xfId="0" applyFont="1" applyFill="1" applyAlignment="1">
      <alignment horizontal="center"/>
    </xf>
    <xf numFmtId="37" fontId="7" fillId="0" borderId="0" xfId="0" applyNumberFormat="1" applyFont="1" applyAlignment="1" applyProtection="1">
      <alignment horizontal="center"/>
    </xf>
    <xf numFmtId="164" fontId="7" fillId="0" borderId="0" xfId="0" applyFont="1" applyAlignment="1">
      <alignment horizontal="center"/>
    </xf>
    <xf numFmtId="164" fontId="6" fillId="0" borderId="0" xfId="0" applyFont="1" applyFill="1" applyBorder="1" applyAlignment="1">
      <alignment horizontal="center"/>
    </xf>
    <xf numFmtId="37" fontId="7" fillId="0" borderId="0" xfId="0" applyNumberFormat="1" applyFont="1" applyBorder="1" applyAlignment="1" applyProtection="1">
      <alignment horizontal="center"/>
    </xf>
    <xf numFmtId="166" fontId="3" fillId="0" borderId="0" xfId="4" applyNumberFormat="1" applyFont="1" applyAlignment="1">
      <alignment horizontal="right" vertical="center"/>
    </xf>
    <xf numFmtId="166" fontId="6" fillId="0" borderId="13" xfId="4" applyNumberFormat="1" applyFont="1" applyFill="1" applyBorder="1" applyAlignment="1">
      <alignment horizontal="center" vertical="center"/>
    </xf>
    <xf numFmtId="166" fontId="6" fillId="0" borderId="0" xfId="4" applyNumberFormat="1" applyFont="1" applyFill="1" applyAlignment="1">
      <alignment horizontal="center"/>
    </xf>
    <xf numFmtId="166" fontId="7" fillId="0" borderId="0" xfId="4" applyNumberFormat="1" applyFont="1" applyAlignment="1">
      <alignment horizontal="center"/>
    </xf>
    <xf numFmtId="167" fontId="7" fillId="0" borderId="0" xfId="4" applyNumberFormat="1" applyFont="1" applyAlignment="1" applyProtection="1">
      <alignment horizontal="center"/>
    </xf>
    <xf numFmtId="167" fontId="7" fillId="0" borderId="0" xfId="4" quotePrefix="1" applyNumberFormat="1" applyFont="1" applyAlignment="1" applyProtection="1">
      <alignment horizontal="center"/>
    </xf>
    <xf numFmtId="166" fontId="6" fillId="0" borderId="0" xfId="4" applyNumberFormat="1" applyFont="1" applyFill="1" applyBorder="1" applyAlignment="1">
      <alignment horizontal="center"/>
    </xf>
    <xf numFmtId="166" fontId="7" fillId="0" borderId="0" xfId="4" applyNumberFormat="1" applyFont="1" applyBorder="1" applyAlignment="1">
      <alignment horizontal="center"/>
    </xf>
    <xf numFmtId="167" fontId="7" fillId="0" borderId="0" xfId="4" applyNumberFormat="1" applyFont="1" applyBorder="1" applyAlignment="1" applyProtection="1">
      <alignment horizontal="center"/>
    </xf>
    <xf numFmtId="166" fontId="6" fillId="0" borderId="0" xfId="5" applyNumberFormat="1" applyFont="1" applyFill="1" applyAlignment="1">
      <alignment horizontal="center"/>
    </xf>
    <xf numFmtId="166" fontId="7" fillId="0" borderId="0" xfId="5" applyNumberFormat="1" applyFont="1" applyAlignment="1">
      <alignment horizontal="center"/>
    </xf>
    <xf numFmtId="167" fontId="7" fillId="0" borderId="0" xfId="5" applyNumberFormat="1" applyFont="1" applyAlignment="1" applyProtection="1">
      <alignment horizontal="center"/>
    </xf>
    <xf numFmtId="167" fontId="7" fillId="0" borderId="0" xfId="5" applyNumberFormat="1" applyFont="1" applyBorder="1" applyAlignment="1" applyProtection="1">
      <alignment horizontal="center"/>
    </xf>
    <xf numFmtId="166" fontId="6" fillId="0" borderId="0" xfId="5" applyNumberFormat="1" applyFont="1" applyFill="1" applyBorder="1" applyAlignment="1">
      <alignment horizontal="center"/>
    </xf>
    <xf numFmtId="166" fontId="6" fillId="0" borderId="1" xfId="5" applyNumberFormat="1" applyFont="1" applyFill="1" applyBorder="1" applyAlignment="1">
      <alignment horizontal="center"/>
    </xf>
    <xf numFmtId="167" fontId="7" fillId="0" borderId="1" xfId="5" applyNumberFormat="1" applyFont="1" applyBorder="1" applyAlignment="1" applyProtection="1">
      <alignment horizontal="center"/>
    </xf>
    <xf numFmtId="166" fontId="13" fillId="0" borderId="0" xfId="4" applyNumberFormat="1" applyFont="1"/>
    <xf numFmtId="166" fontId="2" fillId="0" borderId="0" xfId="4" quotePrefix="1" applyNumberFormat="1" applyFont="1" applyBorder="1" applyAlignment="1">
      <alignment horizontal="right"/>
    </xf>
    <xf numFmtId="37" fontId="12" fillId="0" borderId="0" xfId="3" quotePrefix="1" applyFont="1" applyBorder="1" applyAlignment="1"/>
    <xf numFmtId="37" fontId="13" fillId="0" borderId="0" xfId="3" applyFont="1"/>
    <xf numFmtId="37" fontId="13" fillId="0" borderId="0" xfId="3" applyFont="1" applyBorder="1"/>
    <xf numFmtId="37" fontId="2" fillId="0" borderId="0" xfId="3" quotePrefix="1" applyFont="1" applyBorder="1" applyAlignment="1">
      <alignment horizontal="right"/>
    </xf>
    <xf numFmtId="37" fontId="2" fillId="0" borderId="1" xfId="3" quotePrefix="1" applyFont="1" applyBorder="1" applyAlignment="1">
      <alignment horizontal="right"/>
    </xf>
    <xf numFmtId="37" fontId="7" fillId="0" borderId="0" xfId="3" applyFont="1" applyBorder="1" applyAlignment="1">
      <alignment horizontal="center" vertical="center"/>
    </xf>
    <xf numFmtId="37" fontId="6" fillId="0" borderId="0" xfId="3" applyFont="1" applyFill="1" applyBorder="1" applyAlignment="1">
      <alignment horizontal="right" vertical="center"/>
    </xf>
    <xf numFmtId="168" fontId="7" fillId="0" borderId="0" xfId="3" applyNumberFormat="1" applyFont="1" applyProtection="1"/>
    <xf numFmtId="37" fontId="7" fillId="0" borderId="0" xfId="3" applyFont="1" applyAlignment="1">
      <alignment horizontal="left"/>
    </xf>
    <xf numFmtId="168" fontId="7" fillId="0" borderId="0" xfId="3" applyNumberFormat="1" applyFont="1" applyBorder="1" applyProtection="1"/>
    <xf numFmtId="37" fontId="7" fillId="0" borderId="0" xfId="3" applyNumberFormat="1" applyFont="1" applyBorder="1" applyAlignment="1" applyProtection="1">
      <alignment horizontal="right"/>
    </xf>
    <xf numFmtId="166" fontId="2" fillId="0" borderId="0" xfId="6" applyFont="1" applyAlignment="1">
      <alignment horizontal="right"/>
    </xf>
    <xf numFmtId="166" fontId="7" fillId="0" borderId="0" xfId="6" applyFont="1"/>
    <xf numFmtId="166" fontId="6" fillId="0" borderId="4" xfId="6" quotePrefix="1" applyFont="1" applyFill="1" applyBorder="1" applyAlignment="1">
      <alignment horizontal="center" vertical="center"/>
    </xf>
    <xf numFmtId="166" fontId="6" fillId="0" borderId="0" xfId="6" quotePrefix="1" applyFont="1" applyFill="1" applyAlignment="1">
      <alignment horizontal="center" vertical="center"/>
    </xf>
    <xf numFmtId="166" fontId="3" fillId="0" borderId="0" xfId="6" applyFont="1" applyAlignment="1">
      <alignment horizontal="center"/>
    </xf>
    <xf numFmtId="166" fontId="3" fillId="0" borderId="1" xfId="6" applyFont="1" applyBorder="1" applyAlignment="1">
      <alignment horizontal="center"/>
    </xf>
    <xf numFmtId="166" fontId="2" fillId="0" borderId="1" xfId="6" applyFont="1" applyFill="1" applyBorder="1" applyAlignment="1">
      <alignment horizontal="center"/>
    </xf>
    <xf numFmtId="166" fontId="8" fillId="0" borderId="0" xfId="6" applyFont="1" applyAlignment="1">
      <alignment horizontal="center"/>
    </xf>
    <xf numFmtId="166" fontId="6" fillId="0" borderId="2" xfId="6" applyFont="1" applyFill="1" applyBorder="1" applyAlignment="1">
      <alignment horizontal="center"/>
    </xf>
    <xf numFmtId="166" fontId="7" fillId="0" borderId="2" xfId="6" applyFont="1" applyBorder="1" applyAlignment="1">
      <alignment horizontal="center"/>
    </xf>
    <xf numFmtId="166" fontId="6" fillId="0" borderId="0" xfId="6" applyFont="1" applyFill="1" applyAlignment="1">
      <alignment horizontal="center"/>
    </xf>
    <xf numFmtId="167" fontId="7" fillId="0" borderId="0" xfId="6" applyNumberFormat="1" applyFont="1" applyAlignment="1" applyProtection="1">
      <alignment horizontal="center"/>
    </xf>
    <xf numFmtId="166" fontId="7" fillId="0" borderId="0" xfId="6" applyFont="1" applyAlignment="1">
      <alignment horizontal="center"/>
    </xf>
    <xf numFmtId="167" fontId="7" fillId="0" borderId="0" xfId="6" applyNumberFormat="1" applyFont="1" applyBorder="1" applyAlignment="1" applyProtection="1">
      <alignment horizontal="center"/>
    </xf>
    <xf numFmtId="166" fontId="7" fillId="0" borderId="0" xfId="6" applyFont="1" applyBorder="1" applyAlignment="1">
      <alignment horizontal="center"/>
    </xf>
    <xf numFmtId="166" fontId="6" fillId="0" borderId="0" xfId="6" applyFont="1" applyFill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37" fontId="6" fillId="0" borderId="15" xfId="3" applyFont="1" applyFill="1" applyBorder="1" applyAlignment="1">
      <alignment horizontal="center"/>
    </xf>
    <xf numFmtId="37" fontId="4" fillId="0" borderId="0" xfId="3" applyFont="1" applyAlignment="1">
      <alignment horizontal="right" vertical="center"/>
    </xf>
    <xf numFmtId="164" fontId="13" fillId="0" borderId="0" xfId="0" applyFont="1"/>
    <xf numFmtId="166" fontId="6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8" fillId="0" borderId="0" xfId="6" applyFont="1" applyAlignment="1">
      <alignment horizontal="left"/>
    </xf>
    <xf numFmtId="37" fontId="6" fillId="0" borderId="5" xfId="3" applyFont="1" applyFill="1" applyBorder="1" applyAlignment="1">
      <alignment horizontal="center" vertical="center"/>
    </xf>
    <xf numFmtId="164" fontId="4" fillId="0" borderId="0" xfId="0" applyFont="1" applyAlignment="1">
      <alignment horizontal="center"/>
    </xf>
    <xf numFmtId="166" fontId="8" fillId="0" borderId="0" xfId="1" applyNumberFormat="1" applyFont="1" applyAlignment="1">
      <alignment horizontal="right"/>
    </xf>
    <xf numFmtId="164" fontId="6" fillId="0" borderId="14" xfId="0" applyFont="1" applyFill="1" applyBorder="1" applyAlignment="1">
      <alignment horizontal="center" vertical="center"/>
    </xf>
    <xf numFmtId="165" fontId="6" fillId="0" borderId="14" xfId="0" applyNumberFormat="1" applyFont="1" applyFill="1" applyBorder="1" applyAlignment="1">
      <alignment horizontal="center" vertical="center"/>
    </xf>
    <xf numFmtId="165" fontId="6" fillId="0" borderId="12" xfId="0" applyNumberFormat="1" applyFont="1" applyFill="1" applyBorder="1" applyAlignment="1">
      <alignment horizontal="center" vertical="center"/>
    </xf>
    <xf numFmtId="41" fontId="7" fillId="0" borderId="0" xfId="7" applyFont="1" applyAlignment="1">
      <alignment horizontal="center"/>
    </xf>
    <xf numFmtId="37" fontId="6" fillId="0" borderId="14" xfId="3" applyFont="1" applyFill="1" applyBorder="1" applyAlignment="1">
      <alignment horizontal="center" vertical="center"/>
    </xf>
    <xf numFmtId="37" fontId="6" fillId="0" borderId="12" xfId="3" applyFont="1" applyFill="1" applyBorder="1" applyAlignment="1">
      <alignment horizontal="center" vertical="center"/>
    </xf>
    <xf numFmtId="168" fontId="7" fillId="0" borderId="0" xfId="3" applyNumberFormat="1" applyFont="1" applyAlignment="1" applyProtection="1">
      <alignment horizontal="center"/>
    </xf>
    <xf numFmtId="37" fontId="7" fillId="0" borderId="0" xfId="3" applyNumberFormat="1" applyFont="1" applyAlignment="1" applyProtection="1">
      <alignment horizontal="center"/>
    </xf>
    <xf numFmtId="168" fontId="7" fillId="0" borderId="0" xfId="3" applyNumberFormat="1" applyFont="1" applyBorder="1" applyAlignment="1" applyProtection="1">
      <alignment horizontal="center"/>
    </xf>
    <xf numFmtId="37" fontId="7" fillId="0" borderId="0" xfId="3" applyNumberFormat="1" applyFont="1" applyBorder="1" applyAlignment="1" applyProtection="1">
      <alignment horizontal="center"/>
    </xf>
    <xf numFmtId="37" fontId="6" fillId="0" borderId="4" xfId="3" applyFont="1" applyFill="1" applyBorder="1" applyAlignment="1">
      <alignment horizontal="center" vertical="center"/>
    </xf>
    <xf numFmtId="37" fontId="2" fillId="0" borderId="2" xfId="3" applyFont="1" applyFill="1" applyBorder="1" applyAlignment="1">
      <alignment horizontal="center"/>
    </xf>
    <xf numFmtId="37" fontId="2" fillId="0" borderId="1" xfId="3" applyFont="1" applyFill="1" applyBorder="1" applyAlignment="1">
      <alignment horizontal="center"/>
    </xf>
    <xf numFmtId="37" fontId="6" fillId="0" borderId="5" xfId="3" quotePrefix="1" applyFont="1" applyFill="1" applyBorder="1" applyAlignment="1">
      <alignment horizontal="center" vertical="center"/>
    </xf>
    <xf numFmtId="37" fontId="7" fillId="0" borderId="0" xfId="3" applyFont="1" applyAlignment="1">
      <alignment horizontal="center"/>
    </xf>
    <xf numFmtId="37" fontId="7" fillId="0" borderId="0" xfId="3" applyFont="1" applyBorder="1" applyAlignment="1">
      <alignment horizontal="center"/>
    </xf>
    <xf numFmtId="37" fontId="6" fillId="0" borderId="5" xfId="3" quotePrefix="1" applyFont="1" applyFill="1" applyBorder="1" applyAlignment="1">
      <alignment horizontal="center"/>
    </xf>
    <xf numFmtId="37" fontId="6" fillId="0" borderId="1" xfId="3" quotePrefix="1" applyFont="1" applyFill="1" applyBorder="1" applyAlignment="1">
      <alignment horizontal="center"/>
    </xf>
    <xf numFmtId="164" fontId="4" fillId="0" borderId="0" xfId="0" applyFont="1" applyBorder="1" applyAlignment="1">
      <alignment horizontal="left"/>
    </xf>
    <xf numFmtId="164" fontId="4" fillId="0" borderId="0" xfId="0" applyFont="1" applyBorder="1"/>
    <xf numFmtId="164" fontId="9" fillId="0" borderId="0" xfId="0" quotePrefix="1" applyFont="1" applyBorder="1" applyAlignment="1">
      <alignment horizontal="center"/>
    </xf>
    <xf numFmtId="164" fontId="2" fillId="0" borderId="0" xfId="0" applyFont="1" applyBorder="1" applyAlignment="1">
      <alignment horizontal="right"/>
    </xf>
    <xf numFmtId="164" fontId="6" fillId="0" borderId="0" xfId="0" applyFont="1" applyFill="1" applyBorder="1" applyAlignment="1">
      <alignment horizontal="left" vertical="center"/>
    </xf>
    <xf numFmtId="164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4" fontId="2" fillId="0" borderId="0" xfId="0" applyFont="1" applyFill="1" applyBorder="1"/>
    <xf numFmtId="164" fontId="4" fillId="0" borderId="0" xfId="0" applyFont="1" applyBorder="1" applyAlignment="1">
      <alignment horizontal="center"/>
    </xf>
    <xf numFmtId="164" fontId="6" fillId="0" borderId="0" xfId="0" applyFont="1" applyFill="1" applyBorder="1" applyAlignment="1">
      <alignment horizontal="left"/>
    </xf>
    <xf numFmtId="41" fontId="7" fillId="0" borderId="0" xfId="7" applyFont="1" applyBorder="1" applyAlignment="1">
      <alignment horizontal="center"/>
    </xf>
    <xf numFmtId="164" fontId="2" fillId="0" borderId="0" xfId="0" applyFont="1" applyFill="1" applyBorder="1" applyAlignment="1">
      <alignment horizontal="left"/>
    </xf>
    <xf numFmtId="164" fontId="10" fillId="0" borderId="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4" fontId="8" fillId="0" borderId="0" xfId="0" quotePrefix="1" applyFont="1" applyBorder="1" applyAlignment="1">
      <alignment horizontal="left" vertical="top"/>
    </xf>
    <xf numFmtId="164" fontId="8" fillId="0" borderId="0" xfId="0" quotePrefix="1" applyFont="1" applyBorder="1" applyAlignment="1">
      <alignment horizontal="right" vertical="top"/>
    </xf>
    <xf numFmtId="164" fontId="8" fillId="0" borderId="0" xfId="0" applyFont="1" applyBorder="1" applyAlignment="1">
      <alignment horizontal="left" vertical="top"/>
    </xf>
    <xf numFmtId="164" fontId="4" fillId="0" borderId="0" xfId="0" applyFont="1" applyBorder="1" applyAlignment="1">
      <alignment horizontal="right"/>
    </xf>
    <xf numFmtId="164" fontId="5" fillId="0" borderId="0" xfId="0" applyFont="1" applyBorder="1" applyAlignment="1">
      <alignment horizontal="right"/>
    </xf>
    <xf numFmtId="164" fontId="12" fillId="0" borderId="0" xfId="0" quotePrefix="1" applyFont="1" applyBorder="1" applyAlignment="1">
      <alignment horizontal="center" vertical="center"/>
    </xf>
    <xf numFmtId="165" fontId="2" fillId="0" borderId="0" xfId="0" quotePrefix="1" applyNumberFormat="1" applyFont="1" applyBorder="1" applyAlignment="1">
      <alignment horizontal="center"/>
    </xf>
    <xf numFmtId="164" fontId="12" fillId="0" borderId="0" xfId="0" quotePrefix="1" applyFont="1" applyAlignment="1">
      <alignment horizontal="center" vertical="center"/>
    </xf>
    <xf numFmtId="164" fontId="5" fillId="0" borderId="0" xfId="0" applyFont="1" applyAlignment="1">
      <alignment horizontal="right"/>
    </xf>
    <xf numFmtId="165" fontId="2" fillId="0" borderId="0" xfId="0" quotePrefix="1" applyNumberFormat="1" applyFont="1" applyAlignment="1">
      <alignment horizontal="center"/>
    </xf>
    <xf numFmtId="166" fontId="2" fillId="0" borderId="0" xfId="1" quotePrefix="1" applyNumberFormat="1" applyFont="1" applyAlignment="1">
      <alignment horizontal="center"/>
    </xf>
    <xf numFmtId="166" fontId="12" fillId="0" borderId="0" xfId="1" quotePrefix="1" applyNumberFormat="1" applyFont="1" applyAlignment="1">
      <alignment horizontal="center"/>
    </xf>
    <xf numFmtId="166" fontId="5" fillId="0" borderId="0" xfId="1" applyNumberFormat="1" applyFont="1" applyAlignment="1">
      <alignment horizontal="left"/>
    </xf>
    <xf numFmtId="166" fontId="8" fillId="0" borderId="2" xfId="1" quotePrefix="1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/>
    </xf>
    <xf numFmtId="37" fontId="12" fillId="0" borderId="0" xfId="3" quotePrefix="1" applyFont="1" applyAlignment="1">
      <alignment horizontal="center"/>
    </xf>
    <xf numFmtId="37" fontId="2" fillId="0" borderId="0" xfId="3" applyFont="1" applyAlignment="1">
      <alignment horizontal="center"/>
    </xf>
    <xf numFmtId="37" fontId="6" fillId="0" borderId="8" xfId="3" applyFont="1" applyFill="1" applyBorder="1" applyAlignment="1">
      <alignment horizontal="center" vertical="center" wrapText="1"/>
    </xf>
    <xf numFmtId="37" fontId="6" fillId="0" borderId="9" xfId="3" applyFont="1" applyFill="1" applyBorder="1" applyAlignment="1">
      <alignment horizontal="center" vertical="center" wrapText="1"/>
    </xf>
    <xf numFmtId="37" fontId="6" fillId="0" borderId="10" xfId="3" applyFont="1" applyFill="1" applyBorder="1" applyAlignment="1">
      <alignment horizontal="center" vertical="center" wrapText="1"/>
    </xf>
    <xf numFmtId="37" fontId="6" fillId="0" borderId="12" xfId="3" quotePrefix="1" applyFont="1" applyFill="1" applyBorder="1" applyAlignment="1">
      <alignment horizontal="center" vertical="center"/>
    </xf>
    <xf numFmtId="37" fontId="6" fillId="0" borderId="13" xfId="3" quotePrefix="1" applyFont="1" applyFill="1" applyBorder="1" applyAlignment="1">
      <alignment horizontal="center" vertical="center"/>
    </xf>
    <xf numFmtId="37" fontId="6" fillId="0" borderId="15" xfId="3" quotePrefix="1" applyFont="1" applyFill="1" applyBorder="1" applyAlignment="1">
      <alignment horizontal="center" vertical="center"/>
    </xf>
    <xf numFmtId="37" fontId="6" fillId="0" borderId="12" xfId="3" quotePrefix="1" applyFont="1" applyFill="1" applyBorder="1" applyAlignment="1">
      <alignment horizontal="center" vertical="center" wrapText="1"/>
    </xf>
    <xf numFmtId="37" fontId="6" fillId="0" borderId="13" xfId="3" quotePrefix="1" applyFont="1" applyFill="1" applyBorder="1" applyAlignment="1">
      <alignment horizontal="center" vertical="center" wrapText="1"/>
    </xf>
    <xf numFmtId="164" fontId="12" fillId="0" borderId="0" xfId="0" quotePrefix="1" applyFont="1" applyAlignment="1">
      <alignment horizontal="center"/>
    </xf>
    <xf numFmtId="164" fontId="6" fillId="0" borderId="8" xfId="0" applyFont="1" applyFill="1" applyBorder="1" applyAlignment="1">
      <alignment horizontal="center" vertical="center" wrapText="1"/>
    </xf>
    <xf numFmtId="164" fontId="6" fillId="0" borderId="10" xfId="0" applyFont="1" applyFill="1" applyBorder="1" applyAlignment="1">
      <alignment horizontal="center" vertical="center" wrapText="1"/>
    </xf>
    <xf numFmtId="164" fontId="6" fillId="0" borderId="3" xfId="0" applyFont="1" applyFill="1" applyBorder="1" applyAlignment="1">
      <alignment horizontal="center" vertical="center"/>
    </xf>
    <xf numFmtId="164" fontId="6" fillId="0" borderId="5" xfId="0" applyFont="1" applyFill="1" applyBorder="1" applyAlignment="1">
      <alignment horizontal="center" vertical="center"/>
    </xf>
    <xf numFmtId="164" fontId="6" fillId="0" borderId="12" xfId="0" quotePrefix="1" applyFont="1" applyFill="1" applyBorder="1" applyAlignment="1">
      <alignment horizontal="center" vertical="center"/>
    </xf>
    <xf numFmtId="164" fontId="6" fillId="0" borderId="13" xfId="0" quotePrefix="1" applyFont="1" applyFill="1" applyBorder="1" applyAlignment="1">
      <alignment horizontal="center" vertical="center"/>
    </xf>
    <xf numFmtId="166" fontId="5" fillId="0" borderId="0" xfId="4" applyNumberFormat="1" applyFont="1" applyAlignment="1">
      <alignment horizontal="right"/>
    </xf>
    <xf numFmtId="166" fontId="12" fillId="0" borderId="0" xfId="4" quotePrefix="1" applyNumberFormat="1" applyFont="1" applyAlignment="1">
      <alignment horizontal="center"/>
    </xf>
    <xf numFmtId="166" fontId="2" fillId="0" borderId="0" xfId="4" quotePrefix="1" applyNumberFormat="1" applyFont="1" applyAlignment="1">
      <alignment horizontal="center"/>
    </xf>
    <xf numFmtId="37" fontId="12" fillId="0" borderId="0" xfId="3" quotePrefix="1" applyFont="1" applyBorder="1" applyAlignment="1">
      <alignment horizontal="center"/>
    </xf>
    <xf numFmtId="37" fontId="6" fillId="0" borderId="14" xfId="3" quotePrefix="1" applyFont="1" applyFill="1" applyBorder="1" applyAlignment="1">
      <alignment horizontal="center" vertical="center"/>
    </xf>
    <xf numFmtId="37" fontId="6" fillId="0" borderId="11" xfId="3" quotePrefix="1" applyFont="1" applyFill="1" applyBorder="1" applyAlignment="1">
      <alignment horizontal="center" vertical="center"/>
    </xf>
    <xf numFmtId="37" fontId="6" fillId="0" borderId="6" xfId="3" quotePrefix="1" applyFont="1" applyFill="1" applyBorder="1" applyAlignment="1">
      <alignment horizontal="center" vertical="center"/>
    </xf>
    <xf numFmtId="37" fontId="6" fillId="0" borderId="3" xfId="3" applyFont="1" applyFill="1" applyBorder="1" applyAlignment="1">
      <alignment horizontal="center" vertical="center"/>
    </xf>
    <xf numFmtId="37" fontId="6" fillId="0" borderId="5" xfId="3" applyFont="1" applyFill="1" applyBorder="1" applyAlignment="1">
      <alignment horizontal="center" vertical="center"/>
    </xf>
    <xf numFmtId="166" fontId="2" fillId="0" borderId="0" xfId="6" quotePrefix="1" applyFont="1" applyAlignment="1">
      <alignment horizontal="center"/>
    </xf>
    <xf numFmtId="166" fontId="6" fillId="0" borderId="12" xfId="6" quotePrefix="1" applyFont="1" applyFill="1" applyBorder="1" applyAlignment="1">
      <alignment horizontal="center" vertical="center"/>
    </xf>
    <xf numFmtId="166" fontId="6" fillId="0" borderId="13" xfId="6" quotePrefix="1" applyFont="1" applyFill="1" applyBorder="1" applyAlignment="1">
      <alignment horizontal="center" vertical="center"/>
    </xf>
    <xf numFmtId="166" fontId="5" fillId="0" borderId="0" xfId="6" applyFont="1" applyAlignment="1">
      <alignment horizontal="left"/>
    </xf>
    <xf numFmtId="166" fontId="12" fillId="0" borderId="0" xfId="6" quotePrefix="1" applyFont="1" applyAlignment="1">
      <alignment horizontal="center"/>
    </xf>
    <xf numFmtId="166" fontId="6" fillId="0" borderId="9" xfId="6" quotePrefix="1" applyFont="1" applyFill="1" applyBorder="1" applyAlignment="1">
      <alignment horizontal="center" vertical="center"/>
    </xf>
    <xf numFmtId="166" fontId="6" fillId="0" borderId="10" xfId="6" quotePrefix="1" applyFont="1" applyFill="1" applyBorder="1" applyAlignment="1">
      <alignment horizontal="center" vertical="center"/>
    </xf>
    <xf numFmtId="166" fontId="6" fillId="0" borderId="3" xfId="6" applyFont="1" applyFill="1" applyBorder="1" applyAlignment="1">
      <alignment horizontal="center" vertical="center"/>
    </xf>
    <xf numFmtId="166" fontId="6" fillId="0" borderId="5" xfId="6" applyFont="1" applyFill="1" applyBorder="1" applyAlignment="1">
      <alignment horizontal="center" vertical="center"/>
    </xf>
    <xf numFmtId="37" fontId="2" fillId="0" borderId="0" xfId="3" quotePrefix="1" applyFont="1" applyAlignment="1">
      <alignment horizontal="center"/>
    </xf>
    <xf numFmtId="37" fontId="6" fillId="0" borderId="11" xfId="3" applyFont="1" applyFill="1" applyBorder="1" applyAlignment="1">
      <alignment horizontal="center" vertical="center"/>
    </xf>
    <xf numFmtId="37" fontId="6" fillId="0" borderId="6" xfId="3" applyFont="1" applyFill="1" applyBorder="1" applyAlignment="1">
      <alignment horizontal="center" vertical="center"/>
    </xf>
  </cellXfs>
  <cellStyles count="8">
    <cellStyle name="Comma [0]" xfId="7" builtinId="6"/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11</xdr:row>
      <xdr:rowOff>238124</xdr:rowOff>
    </xdr:from>
    <xdr:to>
      <xdr:col>4</xdr:col>
      <xdr:colOff>500062</xdr:colOff>
      <xdr:row>15</xdr:row>
      <xdr:rowOff>690561</xdr:rowOff>
    </xdr:to>
    <xdr:pic>
      <xdr:nvPicPr>
        <xdr:cNvPr id="2" name="Picture 1" descr="Annual Development Project: Sindh allocates Rs2b for livestock, fisheries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93" b="13424"/>
        <a:stretch/>
      </xdr:blipFill>
      <xdr:spPr bwMode="auto">
        <a:xfrm>
          <a:off x="523875" y="4357687"/>
          <a:ext cx="5167312" cy="36909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785811</xdr:colOff>
      <xdr:row>14</xdr:row>
      <xdr:rowOff>785812</xdr:rowOff>
    </xdr:from>
    <xdr:to>
      <xdr:col>8</xdr:col>
      <xdr:colOff>190498</xdr:colOff>
      <xdr:row>23</xdr:row>
      <xdr:rowOff>23813</xdr:rowOff>
    </xdr:to>
    <xdr:pic>
      <xdr:nvPicPr>
        <xdr:cNvPr id="3" name="Picture 2" descr="Fishing activities to resume with strict safety measures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36" y="7334250"/>
          <a:ext cx="5119687" cy="3667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19</xdr:row>
      <xdr:rowOff>95249</xdr:rowOff>
    </xdr:from>
    <xdr:to>
      <xdr:col>4</xdr:col>
      <xdr:colOff>119062</xdr:colOff>
      <xdr:row>35</xdr:row>
      <xdr:rowOff>71437</xdr:rowOff>
    </xdr:to>
    <xdr:pic>
      <xdr:nvPicPr>
        <xdr:cNvPr id="4" name="Picture 3" descr="SINDH FOREST | Gallery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120312"/>
          <a:ext cx="4738687" cy="37861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3</xdr:row>
      <xdr:rowOff>119061</xdr:rowOff>
    </xdr:from>
    <xdr:to>
      <xdr:col>9</xdr:col>
      <xdr:colOff>-1</xdr:colOff>
      <xdr:row>10</xdr:row>
      <xdr:rowOff>619123</xdr:rowOff>
    </xdr:to>
    <xdr:sp macro="" textlink="">
      <xdr:nvSpPr>
        <xdr:cNvPr id="5" name="Text Box 1"/>
        <xdr:cNvSpPr txBox="1"/>
      </xdr:nvSpPr>
      <xdr:spPr>
        <a:xfrm>
          <a:off x="47625" y="904874"/>
          <a:ext cx="9905999" cy="3024187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6000" b="1">
              <a:effectLst/>
              <a:ea typeface="Calibri" panose="020F0502020204030204" pitchFamily="34" charset="0"/>
              <a:cs typeface="Arial" panose="020B0604020202020204" pitchFamily="34" charset="0"/>
            </a:rPr>
            <a:t>4. LIVESTOCK, FISHERY, FORESTRY &amp; </a:t>
          </a:r>
          <a:br>
            <a:rPr lang="en-US" sz="6000" b="1">
              <a:effectLst/>
              <a:ea typeface="Calibri" panose="020F0502020204030204" pitchFamily="34" charset="0"/>
              <a:cs typeface="Arial" panose="020B0604020202020204" pitchFamily="34" charset="0"/>
            </a:rPr>
          </a:br>
          <a:r>
            <a:rPr lang="en-US" sz="6000" b="1">
              <a:effectLst/>
              <a:ea typeface="Calibri" panose="020F0502020204030204" pitchFamily="34" charset="0"/>
              <a:cs typeface="Arial" panose="020B0604020202020204" pitchFamily="34" charset="0"/>
            </a:rPr>
            <a:t>FOOD STORAGE</a:t>
          </a:r>
          <a:endParaRPr lang="en-US" sz="20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I8150"/>
  <sheetViews>
    <sheetView showGridLines="0" view="pageBreakPreview" topLeftCell="A19" zoomScale="40" zoomScaleNormal="75" zoomScaleSheetLayoutView="40" workbookViewId="0">
      <selection activeCell="P13" sqref="P13"/>
    </sheetView>
  </sheetViews>
  <sheetFormatPr defaultColWidth="9.625" defaultRowHeight="12.75" x14ac:dyDescent="0.2"/>
  <cols>
    <col min="1" max="1" width="30.625" style="1" customWidth="1"/>
    <col min="2" max="9" width="12.625" style="1" customWidth="1"/>
    <col min="10" max="16384" width="9.625" style="1"/>
  </cols>
  <sheetData>
    <row r="1" spans="1:9" s="67" customFormat="1" ht="20.100000000000001" customHeight="1" x14ac:dyDescent="0.3">
      <c r="A1" s="262"/>
      <c r="B1" s="262"/>
      <c r="C1" s="262"/>
      <c r="D1" s="262"/>
      <c r="E1" s="262"/>
      <c r="F1" s="262"/>
      <c r="G1" s="262"/>
      <c r="H1" s="262"/>
      <c r="I1" s="262"/>
    </row>
    <row r="2" spans="1:9" s="67" customFormat="1" ht="20.100000000000001" customHeight="1" x14ac:dyDescent="0.25">
      <c r="A2" s="244"/>
      <c r="B2" s="245"/>
      <c r="C2" s="245"/>
      <c r="D2" s="245"/>
      <c r="E2" s="245"/>
      <c r="F2" s="245"/>
      <c r="G2" s="245"/>
      <c r="H2" s="245"/>
      <c r="I2" s="245"/>
    </row>
    <row r="3" spans="1:9" s="67" customFormat="1" ht="24.95" customHeight="1" x14ac:dyDescent="0.2">
      <c r="A3" s="263"/>
      <c r="B3" s="263"/>
      <c r="C3" s="263"/>
      <c r="D3" s="263"/>
      <c r="E3" s="263"/>
      <c r="F3" s="263"/>
      <c r="G3" s="263"/>
      <c r="H3" s="263"/>
      <c r="I3" s="263"/>
    </row>
    <row r="4" spans="1:9" s="67" customFormat="1" ht="24.95" customHeight="1" x14ac:dyDescent="0.2">
      <c r="A4" s="263"/>
      <c r="B4" s="263"/>
      <c r="C4" s="263"/>
      <c r="D4" s="263"/>
      <c r="E4" s="263"/>
      <c r="F4" s="263"/>
      <c r="G4" s="263"/>
      <c r="H4" s="263"/>
      <c r="I4" s="263"/>
    </row>
    <row r="5" spans="1:9" s="67" customFormat="1" ht="20.100000000000001" customHeight="1" x14ac:dyDescent="0.4">
      <c r="A5" s="246"/>
      <c r="B5" s="246"/>
      <c r="C5" s="246"/>
      <c r="D5" s="246"/>
      <c r="E5" s="246"/>
      <c r="F5" s="246"/>
      <c r="G5" s="246"/>
      <c r="H5" s="246"/>
      <c r="I5" s="246"/>
    </row>
    <row r="6" spans="1:9" s="67" customFormat="1" ht="20.100000000000001" customHeight="1" x14ac:dyDescent="0.2"/>
    <row r="7" spans="1:9" s="67" customFormat="1" ht="20.100000000000001" customHeight="1" x14ac:dyDescent="0.3">
      <c r="I7" s="247"/>
    </row>
    <row r="8" spans="1:9" s="109" customFormat="1" ht="39.950000000000003" customHeight="1" x14ac:dyDescent="0.15">
      <c r="A8" s="248"/>
      <c r="B8" s="249"/>
      <c r="C8" s="249"/>
      <c r="D8" s="249"/>
      <c r="E8" s="249"/>
      <c r="F8" s="249"/>
      <c r="G8" s="249"/>
      <c r="H8" s="250"/>
      <c r="I8" s="250"/>
    </row>
    <row r="9" spans="1:9" s="67" customFormat="1" ht="15" customHeight="1" x14ac:dyDescent="0.3">
      <c r="A9" s="251"/>
      <c r="B9" s="252"/>
      <c r="C9" s="252"/>
      <c r="D9" s="252"/>
      <c r="E9" s="252"/>
      <c r="F9" s="252"/>
      <c r="G9" s="252"/>
      <c r="H9" s="252"/>
      <c r="I9" s="252"/>
    </row>
    <row r="10" spans="1:9" s="67" customFormat="1" ht="65.099999999999994" customHeight="1" x14ac:dyDescent="0.35">
      <c r="A10" s="253"/>
      <c r="B10" s="169"/>
      <c r="C10" s="169"/>
      <c r="D10" s="169"/>
      <c r="E10" s="169"/>
      <c r="F10" s="169"/>
      <c r="G10" s="169"/>
      <c r="H10" s="169"/>
      <c r="I10" s="254"/>
    </row>
    <row r="11" spans="1:9" s="67" customFormat="1" ht="65.099999999999994" customHeight="1" x14ac:dyDescent="0.35">
      <c r="A11" s="253"/>
      <c r="B11" s="169"/>
      <c r="C11" s="169"/>
      <c r="D11" s="169"/>
      <c r="E11" s="169"/>
      <c r="F11" s="169"/>
      <c r="G11" s="169"/>
      <c r="H11" s="169"/>
      <c r="I11" s="254"/>
    </row>
    <row r="12" spans="1:9" s="67" customFormat="1" ht="65.099999999999994" customHeight="1" x14ac:dyDescent="0.35">
      <c r="A12" s="253"/>
      <c r="B12" s="169"/>
      <c r="C12" s="169"/>
      <c r="D12" s="169"/>
      <c r="E12" s="169"/>
      <c r="F12" s="169"/>
      <c r="G12" s="169"/>
      <c r="H12" s="169"/>
      <c r="I12" s="254"/>
    </row>
    <row r="13" spans="1:9" s="67" customFormat="1" ht="65.099999999999994" customHeight="1" x14ac:dyDescent="0.35">
      <c r="A13" s="253"/>
      <c r="B13" s="169"/>
      <c r="C13" s="169"/>
      <c r="D13" s="169"/>
      <c r="E13" s="169"/>
      <c r="F13" s="169"/>
      <c r="G13" s="169"/>
      <c r="H13" s="169"/>
      <c r="I13" s="254"/>
    </row>
    <row r="14" spans="1:9" s="67" customFormat="1" ht="65.099999999999994" customHeight="1" x14ac:dyDescent="0.35">
      <c r="A14" s="253"/>
      <c r="B14" s="169"/>
      <c r="C14" s="169"/>
      <c r="D14" s="169"/>
      <c r="E14" s="169"/>
      <c r="F14" s="169"/>
      <c r="G14" s="169"/>
      <c r="H14" s="169"/>
      <c r="I14" s="254"/>
    </row>
    <row r="15" spans="1:9" s="67" customFormat="1" ht="65.099999999999994" customHeight="1" x14ac:dyDescent="0.35">
      <c r="A15" s="253"/>
      <c r="B15" s="169"/>
      <c r="C15" s="169"/>
      <c r="D15" s="169"/>
      <c r="E15" s="169"/>
      <c r="F15" s="169"/>
      <c r="G15" s="169"/>
      <c r="H15" s="169"/>
      <c r="I15" s="254"/>
    </row>
    <row r="16" spans="1:9" s="67" customFormat="1" ht="65.099999999999994" customHeight="1" x14ac:dyDescent="0.35">
      <c r="A16" s="253"/>
      <c r="B16" s="169"/>
      <c r="C16" s="169"/>
      <c r="D16" s="169"/>
      <c r="E16" s="169"/>
      <c r="F16" s="169"/>
      <c r="G16" s="169"/>
      <c r="H16" s="169"/>
      <c r="I16" s="254"/>
    </row>
    <row r="17" spans="1:9" s="67" customFormat="1" ht="65.099999999999994" customHeight="1" x14ac:dyDescent="0.35">
      <c r="A17" s="253"/>
      <c r="B17" s="169"/>
      <c r="C17" s="169"/>
      <c r="D17" s="169"/>
      <c r="E17" s="169"/>
      <c r="F17" s="169"/>
      <c r="G17" s="169"/>
      <c r="H17" s="169"/>
      <c r="I17" s="254"/>
    </row>
    <row r="18" spans="1:9" s="67" customFormat="1" ht="65.099999999999994" customHeight="1" x14ac:dyDescent="0.35">
      <c r="A18" s="253"/>
      <c r="B18" s="169"/>
      <c r="C18" s="169"/>
      <c r="D18" s="169"/>
      <c r="E18" s="169"/>
      <c r="F18" s="169"/>
      <c r="G18" s="169"/>
      <c r="H18" s="169"/>
      <c r="I18" s="254"/>
    </row>
    <row r="19" spans="1:9" s="67" customFormat="1" ht="18.95" customHeight="1" x14ac:dyDescent="0.3">
      <c r="A19" s="255"/>
      <c r="B19" s="256"/>
      <c r="C19" s="256"/>
      <c r="D19" s="256"/>
      <c r="E19" s="256"/>
      <c r="F19" s="256"/>
      <c r="G19" s="256"/>
      <c r="H19" s="256"/>
      <c r="I19" s="257"/>
    </row>
    <row r="20" spans="1:9" s="67" customFormat="1" ht="20.100000000000001" customHeight="1" x14ac:dyDescent="0.25">
      <c r="A20" s="258"/>
      <c r="B20" s="245"/>
      <c r="C20" s="245"/>
      <c r="D20" s="245"/>
      <c r="E20" s="245"/>
      <c r="F20" s="245"/>
      <c r="G20" s="245"/>
      <c r="H20" s="245"/>
      <c r="I20" s="259"/>
    </row>
    <row r="21" spans="1:9" s="67" customFormat="1" ht="20.100000000000001" customHeight="1" x14ac:dyDescent="0.25">
      <c r="A21" s="260"/>
      <c r="B21" s="245"/>
      <c r="C21" s="245"/>
      <c r="D21" s="245"/>
      <c r="E21" s="245"/>
      <c r="F21" s="261"/>
      <c r="G21" s="261"/>
      <c r="H21" s="261"/>
    </row>
    <row r="22" spans="1:9" s="67" customFormat="1" ht="20.100000000000001" customHeight="1" x14ac:dyDescent="0.25">
      <c r="A22" s="260"/>
      <c r="B22" s="245"/>
      <c r="C22" s="245"/>
      <c r="D22" s="245"/>
      <c r="E22" s="245"/>
      <c r="F22" s="261"/>
      <c r="G22" s="261"/>
      <c r="H22" s="261"/>
    </row>
    <row r="23" spans="1:9" s="67" customFormat="1" ht="20.100000000000001" customHeight="1" x14ac:dyDescent="0.25">
      <c r="A23" s="260"/>
      <c r="B23" s="245"/>
      <c r="C23" s="245"/>
      <c r="D23" s="245"/>
      <c r="E23" s="245"/>
      <c r="F23" s="261"/>
      <c r="G23" s="261"/>
      <c r="H23" s="261"/>
    </row>
    <row r="24" spans="1:9" s="67" customFormat="1" ht="20.100000000000001" customHeight="1" x14ac:dyDescent="0.25">
      <c r="A24" s="260"/>
      <c r="B24" s="245"/>
      <c r="C24" s="245"/>
      <c r="D24" s="245"/>
      <c r="E24" s="245"/>
      <c r="F24" s="261"/>
      <c r="G24" s="261"/>
      <c r="H24" s="261"/>
    </row>
    <row r="25" spans="1:9" s="67" customFormat="1" ht="20.100000000000001" customHeight="1" x14ac:dyDescent="0.25">
      <c r="A25" s="260"/>
      <c r="B25" s="245"/>
      <c r="C25" s="245"/>
      <c r="D25" s="245"/>
      <c r="E25" s="245"/>
      <c r="F25" s="261"/>
      <c r="G25" s="261"/>
      <c r="H25" s="261"/>
    </row>
    <row r="26" spans="1:9" s="67" customFormat="1" ht="20.100000000000001" customHeight="1" x14ac:dyDescent="0.25">
      <c r="A26" s="260"/>
      <c r="B26" s="245"/>
      <c r="C26" s="245"/>
      <c r="D26" s="245"/>
      <c r="E26" s="245"/>
      <c r="F26" s="261"/>
      <c r="G26" s="261"/>
      <c r="H26" s="261"/>
    </row>
    <row r="27" spans="1:9" s="67" customFormat="1" ht="20.100000000000001" customHeight="1" x14ac:dyDescent="0.25">
      <c r="A27" s="260"/>
      <c r="B27" s="245"/>
      <c r="C27" s="245"/>
      <c r="D27" s="245"/>
      <c r="E27" s="245"/>
      <c r="F27" s="261"/>
      <c r="G27" s="261"/>
      <c r="H27" s="261"/>
    </row>
    <row r="28" spans="1:9" s="67" customFormat="1" ht="20.100000000000001" customHeight="1" x14ac:dyDescent="0.25">
      <c r="A28" s="260"/>
      <c r="B28" s="245"/>
      <c r="C28" s="245"/>
      <c r="D28" s="245"/>
      <c r="E28" s="245"/>
      <c r="F28" s="261"/>
      <c r="G28" s="261"/>
      <c r="H28" s="261"/>
    </row>
    <row r="29" spans="1:9" s="67" customFormat="1" ht="20.100000000000001" customHeight="1" x14ac:dyDescent="0.25">
      <c r="A29" s="260"/>
      <c r="B29" s="245"/>
      <c r="C29" s="245"/>
      <c r="D29" s="245"/>
      <c r="E29" s="245"/>
      <c r="F29" s="261"/>
      <c r="G29" s="261"/>
      <c r="H29" s="261"/>
    </row>
    <row r="30" spans="1:9" s="67" customFormat="1" ht="20.100000000000001" customHeight="1" x14ac:dyDescent="0.25">
      <c r="A30" s="260"/>
      <c r="B30" s="245"/>
      <c r="C30" s="245"/>
      <c r="D30" s="245"/>
      <c r="E30" s="245"/>
      <c r="F30" s="261"/>
      <c r="G30" s="261"/>
      <c r="H30" s="261"/>
    </row>
    <row r="31" spans="1:9" s="67" customFormat="1" ht="20.100000000000001" customHeight="1" x14ac:dyDescent="0.25">
      <c r="A31" s="260"/>
      <c r="B31" s="245"/>
      <c r="C31" s="245"/>
      <c r="D31" s="245"/>
      <c r="E31" s="245"/>
      <c r="F31" s="261"/>
      <c r="G31" s="261"/>
      <c r="H31" s="261"/>
    </row>
    <row r="32" spans="1:9" s="67" customFormat="1" ht="20.100000000000001" customHeight="1" x14ac:dyDescent="0.25">
      <c r="A32" s="260"/>
      <c r="B32" s="245"/>
      <c r="C32" s="245"/>
      <c r="D32" s="245"/>
      <c r="E32" s="245"/>
      <c r="F32" s="261"/>
      <c r="G32" s="261"/>
      <c r="H32" s="261"/>
    </row>
    <row r="33" spans="1:9" s="67" customFormat="1" ht="20.100000000000001" customHeight="1" x14ac:dyDescent="0.25">
      <c r="A33" s="260"/>
      <c r="B33" s="245"/>
      <c r="C33" s="245"/>
      <c r="D33" s="245"/>
      <c r="E33" s="245"/>
      <c r="F33" s="261"/>
      <c r="G33" s="261"/>
      <c r="H33" s="261"/>
    </row>
    <row r="34" spans="1:9" s="67" customFormat="1" ht="20.100000000000001" customHeight="1" x14ac:dyDescent="0.25">
      <c r="A34" s="260"/>
      <c r="B34" s="245"/>
      <c r="C34" s="245"/>
      <c r="D34" s="245"/>
      <c r="E34" s="245"/>
      <c r="F34" s="261"/>
      <c r="G34" s="261"/>
      <c r="H34" s="261"/>
    </row>
    <row r="35" spans="1:9" s="67" customFormat="1" ht="20.100000000000001" customHeight="1" x14ac:dyDescent="0.25">
      <c r="A35" s="260"/>
      <c r="B35" s="245"/>
      <c r="C35" s="245"/>
      <c r="D35" s="245"/>
      <c r="E35" s="245"/>
      <c r="F35" s="261"/>
      <c r="G35" s="261"/>
      <c r="H35" s="261"/>
    </row>
    <row r="36" spans="1:9" s="67" customFormat="1" ht="20.100000000000001" customHeight="1" x14ac:dyDescent="0.25">
      <c r="A36" s="260"/>
      <c r="B36" s="245"/>
      <c r="C36" s="245"/>
      <c r="D36" s="245"/>
      <c r="E36" s="245"/>
      <c r="F36" s="261"/>
      <c r="G36" s="261"/>
      <c r="H36" s="261"/>
    </row>
    <row r="37" spans="1:9" s="67" customFormat="1" ht="20.100000000000001" customHeight="1" x14ac:dyDescent="0.25">
      <c r="A37" s="260"/>
      <c r="B37" s="245"/>
      <c r="C37" s="245"/>
      <c r="D37" s="245"/>
      <c r="E37" s="245"/>
      <c r="F37" s="261"/>
      <c r="G37" s="261"/>
      <c r="H37" s="261"/>
    </row>
    <row r="38" spans="1:9" s="67" customFormat="1" ht="20.100000000000001" customHeight="1" x14ac:dyDescent="0.3">
      <c r="A38" s="264"/>
      <c r="B38" s="264"/>
      <c r="C38" s="264"/>
      <c r="D38" s="264"/>
      <c r="E38" s="264"/>
      <c r="F38" s="264"/>
      <c r="G38" s="264"/>
      <c r="H38" s="264"/>
      <c r="I38" s="264"/>
    </row>
    <row r="39" spans="1:9" s="67" customFormat="1" x14ac:dyDescent="0.2"/>
    <row r="40" spans="1:9" s="67" customFormat="1" x14ac:dyDescent="0.2"/>
    <row r="41" spans="1:9" s="67" customFormat="1" x14ac:dyDescent="0.2"/>
    <row r="42" spans="1:9" s="67" customFormat="1" x14ac:dyDescent="0.2"/>
    <row r="43" spans="1:9" s="67" customFormat="1" x14ac:dyDescent="0.2"/>
    <row r="44" spans="1:9" s="67" customFormat="1" x14ac:dyDescent="0.2"/>
    <row r="45" spans="1:9" s="67" customFormat="1" x14ac:dyDescent="0.2"/>
    <row r="46" spans="1:9" s="67" customFormat="1" x14ac:dyDescent="0.2"/>
    <row r="47" spans="1:9" s="67" customFormat="1" x14ac:dyDescent="0.2"/>
    <row r="48" spans="1:9" s="67" customFormat="1" x14ac:dyDescent="0.2"/>
    <row r="49" s="67" customFormat="1" x14ac:dyDescent="0.2"/>
    <row r="50" s="67" customFormat="1" x14ac:dyDescent="0.2"/>
    <row r="51" s="67" customFormat="1" x14ac:dyDescent="0.2"/>
    <row r="52" s="67" customFormat="1" x14ac:dyDescent="0.2"/>
    <row r="53" s="67" customFormat="1" x14ac:dyDescent="0.2"/>
    <row r="54" s="67" customFormat="1" x14ac:dyDescent="0.2"/>
    <row r="55" s="67" customFormat="1" x14ac:dyDescent="0.2"/>
    <row r="56" s="67" customFormat="1" x14ac:dyDescent="0.2"/>
    <row r="57" s="67" customFormat="1" x14ac:dyDescent="0.2"/>
    <row r="58" s="67" customFormat="1" x14ac:dyDescent="0.2"/>
    <row r="59" s="67" customFormat="1" x14ac:dyDescent="0.2"/>
    <row r="60" s="67" customFormat="1" x14ac:dyDescent="0.2"/>
    <row r="61" s="67" customFormat="1" x14ac:dyDescent="0.2"/>
    <row r="62" s="67" customFormat="1" x14ac:dyDescent="0.2"/>
    <row r="63" s="67" customFormat="1" x14ac:dyDescent="0.2"/>
    <row r="64" s="67" customFormat="1" x14ac:dyDescent="0.2"/>
    <row r="65" s="67" customFormat="1" x14ac:dyDescent="0.2"/>
    <row r="66" s="67" customFormat="1" x14ac:dyDescent="0.2"/>
    <row r="67" s="67" customFormat="1" x14ac:dyDescent="0.2"/>
    <row r="68" s="67" customFormat="1" x14ac:dyDescent="0.2"/>
    <row r="69" s="67" customFormat="1" x14ac:dyDescent="0.2"/>
    <row r="70" s="67" customFormat="1" x14ac:dyDescent="0.2"/>
    <row r="71" s="67" customFormat="1" x14ac:dyDescent="0.2"/>
    <row r="72" s="67" customFormat="1" x14ac:dyDescent="0.2"/>
    <row r="73" s="67" customFormat="1" x14ac:dyDescent="0.2"/>
    <row r="74" s="67" customFormat="1" x14ac:dyDescent="0.2"/>
    <row r="75" s="67" customFormat="1" x14ac:dyDescent="0.2"/>
    <row r="76" s="67" customFormat="1" x14ac:dyDescent="0.2"/>
    <row r="77" s="67" customFormat="1" x14ac:dyDescent="0.2"/>
    <row r="78" s="67" customFormat="1" x14ac:dyDescent="0.2"/>
    <row r="79" s="67" customFormat="1" x14ac:dyDescent="0.2"/>
    <row r="80" s="67" customFormat="1" x14ac:dyDescent="0.2"/>
    <row r="81" s="67" customFormat="1" x14ac:dyDescent="0.2"/>
    <row r="82" s="67" customFormat="1" x14ac:dyDescent="0.2"/>
    <row r="83" s="67" customFormat="1" x14ac:dyDescent="0.2"/>
    <row r="84" s="67" customFormat="1" x14ac:dyDescent="0.2"/>
    <row r="85" s="67" customFormat="1" x14ac:dyDescent="0.2"/>
    <row r="86" s="67" customFormat="1" x14ac:dyDescent="0.2"/>
    <row r="87" s="67" customFormat="1" x14ac:dyDescent="0.2"/>
    <row r="88" s="67" customFormat="1" x14ac:dyDescent="0.2"/>
    <row r="89" s="67" customFormat="1" x14ac:dyDescent="0.2"/>
    <row r="90" s="67" customFormat="1" x14ac:dyDescent="0.2"/>
    <row r="91" s="67" customFormat="1" x14ac:dyDescent="0.2"/>
    <row r="8147" spans="1:1" x14ac:dyDescent="0.2">
      <c r="A8147" s="5" t="s">
        <v>20</v>
      </c>
    </row>
    <row r="8148" spans="1:1" x14ac:dyDescent="0.2">
      <c r="A8148" s="5" t="s">
        <v>21</v>
      </c>
    </row>
    <row r="8149" spans="1:1" x14ac:dyDescent="0.2">
      <c r="A8149" s="5" t="s">
        <v>22</v>
      </c>
    </row>
    <row r="8150" spans="1:1" x14ac:dyDescent="0.2">
      <c r="A8150" s="5" t="s">
        <v>23</v>
      </c>
    </row>
  </sheetData>
  <mergeCells count="4">
    <mergeCell ref="A1:I1"/>
    <mergeCell ref="A3:I3"/>
    <mergeCell ref="A4:I4"/>
    <mergeCell ref="A38:I38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J8157"/>
  <sheetViews>
    <sheetView showGridLines="0" tabSelected="1" view="pageBreakPreview" topLeftCell="A34" zoomScale="70" zoomScaleNormal="75" zoomScaleSheetLayoutView="70" workbookViewId="0">
      <selection activeCell="A45" sqref="A45:XFD46"/>
    </sheetView>
  </sheetViews>
  <sheetFormatPr defaultColWidth="9.625" defaultRowHeight="12.75" x14ac:dyDescent="0.2"/>
  <cols>
    <col min="1" max="1" width="30.625" style="1" customWidth="1"/>
    <col min="2" max="9" width="12.625" style="1" customWidth="1"/>
    <col min="10" max="16384" width="9.625" style="1"/>
  </cols>
  <sheetData>
    <row r="1" spans="1:10" ht="20.100000000000001" customHeight="1" x14ac:dyDescent="0.3">
      <c r="A1" s="266"/>
      <c r="B1" s="266"/>
      <c r="C1" s="266"/>
      <c r="D1" s="266"/>
      <c r="E1" s="266"/>
      <c r="F1" s="266"/>
      <c r="G1" s="266"/>
      <c r="H1" s="266"/>
      <c r="I1" s="266"/>
    </row>
    <row r="2" spans="1:10" ht="20.100000000000001" customHeight="1" x14ac:dyDescent="0.25">
      <c r="A2" s="3" t="s">
        <v>0</v>
      </c>
      <c r="B2" s="2"/>
      <c r="C2" s="2"/>
      <c r="D2" s="2"/>
      <c r="E2" s="2"/>
      <c r="F2" s="2"/>
      <c r="G2" s="2"/>
      <c r="H2" s="2"/>
      <c r="I2" s="2"/>
    </row>
    <row r="3" spans="1:10" ht="24.95" customHeight="1" x14ac:dyDescent="0.2">
      <c r="A3" s="265" t="s">
        <v>184</v>
      </c>
      <c r="B3" s="265"/>
      <c r="C3" s="265"/>
      <c r="D3" s="265"/>
      <c r="E3" s="265"/>
      <c r="F3" s="265"/>
      <c r="G3" s="265"/>
      <c r="H3" s="265"/>
      <c r="I3" s="265"/>
    </row>
    <row r="4" spans="1:10" ht="24.95" customHeight="1" x14ac:dyDescent="0.2">
      <c r="A4" s="265" t="s">
        <v>185</v>
      </c>
      <c r="B4" s="265"/>
      <c r="C4" s="265"/>
      <c r="D4" s="265"/>
      <c r="E4" s="265"/>
      <c r="F4" s="265"/>
      <c r="G4" s="265"/>
      <c r="H4" s="265"/>
      <c r="I4" s="265"/>
    </row>
    <row r="5" spans="1:10" ht="20.100000000000001" customHeight="1" x14ac:dyDescent="0.4">
      <c r="A5" s="53"/>
      <c r="B5" s="53"/>
      <c r="C5" s="53"/>
      <c r="D5" s="53"/>
      <c r="E5" s="53"/>
      <c r="F5" s="53"/>
      <c r="G5" s="53"/>
      <c r="H5" s="53"/>
      <c r="I5" s="53"/>
    </row>
    <row r="6" spans="1:10" ht="20.100000000000001" customHeight="1" x14ac:dyDescent="0.2"/>
    <row r="7" spans="1:10" ht="20.100000000000001" customHeight="1" x14ac:dyDescent="0.3">
      <c r="I7" s="47" t="s">
        <v>1</v>
      </c>
    </row>
    <row r="8" spans="1:10" s="108" customFormat="1" ht="39.950000000000003" customHeight="1" x14ac:dyDescent="0.15">
      <c r="A8" s="110" t="s">
        <v>2</v>
      </c>
      <c r="B8" s="226" t="s">
        <v>3</v>
      </c>
      <c r="C8" s="226" t="s">
        <v>4</v>
      </c>
      <c r="D8" s="226" t="s">
        <v>5</v>
      </c>
      <c r="E8" s="226" t="s">
        <v>6</v>
      </c>
      <c r="F8" s="226" t="s">
        <v>7</v>
      </c>
      <c r="G8" s="226" t="s">
        <v>8</v>
      </c>
      <c r="H8" s="227">
        <v>1996</v>
      </c>
      <c r="I8" s="228">
        <v>2006</v>
      </c>
      <c r="J8" s="109"/>
    </row>
    <row r="9" spans="1:10" ht="15" customHeight="1" x14ac:dyDescent="0.3">
      <c r="A9" s="7"/>
      <c r="B9" s="224"/>
      <c r="C9" s="224"/>
      <c r="D9" s="224"/>
      <c r="E9" s="224"/>
      <c r="F9" s="224"/>
      <c r="G9" s="224"/>
      <c r="H9" s="224"/>
      <c r="I9" s="224"/>
    </row>
    <row r="10" spans="1:10" ht="65.099999999999994" customHeight="1" x14ac:dyDescent="0.35">
      <c r="A10" s="107" t="s">
        <v>9</v>
      </c>
      <c r="B10" s="166">
        <v>2936</v>
      </c>
      <c r="C10" s="166">
        <v>2800</v>
      </c>
      <c r="D10" s="166">
        <v>2854</v>
      </c>
      <c r="E10" s="166">
        <v>2966</v>
      </c>
      <c r="F10" s="166">
        <v>3874</v>
      </c>
      <c r="G10" s="166">
        <v>2792</v>
      </c>
      <c r="H10" s="166">
        <v>5464</v>
      </c>
      <c r="I10" s="229">
        <v>6925</v>
      </c>
    </row>
    <row r="11" spans="1:10" ht="65.099999999999994" customHeight="1" x14ac:dyDescent="0.35">
      <c r="A11" s="107" t="s">
        <v>10</v>
      </c>
      <c r="B11" s="166">
        <v>1353</v>
      </c>
      <c r="C11" s="166">
        <v>1522</v>
      </c>
      <c r="D11" s="166">
        <v>1834</v>
      </c>
      <c r="E11" s="166">
        <v>1668</v>
      </c>
      <c r="F11" s="166">
        <v>3220</v>
      </c>
      <c r="G11" s="166">
        <v>2566</v>
      </c>
      <c r="H11" s="166">
        <v>5615</v>
      </c>
      <c r="I11" s="229">
        <v>7340</v>
      </c>
    </row>
    <row r="12" spans="1:10" ht="65.099999999999994" customHeight="1" x14ac:dyDescent="0.35">
      <c r="A12" s="107" t="s">
        <v>11</v>
      </c>
      <c r="B12" s="166">
        <v>1590</v>
      </c>
      <c r="C12" s="166">
        <v>840</v>
      </c>
      <c r="D12" s="166">
        <v>1829</v>
      </c>
      <c r="E12" s="166">
        <v>1182</v>
      </c>
      <c r="F12" s="166">
        <v>2616</v>
      </c>
      <c r="G12" s="166">
        <v>1194</v>
      </c>
      <c r="H12" s="166">
        <v>3710</v>
      </c>
      <c r="I12" s="229">
        <v>3959</v>
      </c>
    </row>
    <row r="13" spans="1:10" ht="65.099999999999994" customHeight="1" x14ac:dyDescent="0.35">
      <c r="A13" s="107" t="s">
        <v>12</v>
      </c>
      <c r="B13" s="166">
        <v>2201</v>
      </c>
      <c r="C13" s="166">
        <v>2275</v>
      </c>
      <c r="D13" s="166">
        <v>4237</v>
      </c>
      <c r="E13" s="166">
        <v>3026</v>
      </c>
      <c r="F13" s="166">
        <v>6755</v>
      </c>
      <c r="G13" s="166">
        <v>4618</v>
      </c>
      <c r="H13" s="166">
        <v>9734</v>
      </c>
      <c r="I13" s="229">
        <v>12572</v>
      </c>
    </row>
    <row r="14" spans="1:10" ht="65.099999999999994" customHeight="1" x14ac:dyDescent="0.35">
      <c r="A14" s="107" t="s">
        <v>13</v>
      </c>
      <c r="B14" s="166">
        <v>62</v>
      </c>
      <c r="C14" s="166">
        <v>80</v>
      </c>
      <c r="D14" s="166">
        <v>144</v>
      </c>
      <c r="E14" s="166">
        <v>46</v>
      </c>
      <c r="F14" s="166">
        <v>218</v>
      </c>
      <c r="G14" s="166">
        <v>140</v>
      </c>
      <c r="H14" s="166">
        <v>225</v>
      </c>
      <c r="I14" s="229">
        <v>278</v>
      </c>
    </row>
    <row r="15" spans="1:10" ht="65.099999999999994" customHeight="1" x14ac:dyDescent="0.35">
      <c r="A15" s="107" t="s">
        <v>14</v>
      </c>
      <c r="B15" s="166">
        <v>159</v>
      </c>
      <c r="C15" s="166">
        <v>242</v>
      </c>
      <c r="D15" s="166">
        <v>373</v>
      </c>
      <c r="E15" s="166">
        <v>307</v>
      </c>
      <c r="F15" s="166">
        <v>500</v>
      </c>
      <c r="G15" s="166">
        <v>302</v>
      </c>
      <c r="H15" s="166">
        <v>694</v>
      </c>
      <c r="I15" s="229">
        <v>1005</v>
      </c>
    </row>
    <row r="16" spans="1:10" ht="65.099999999999994" customHeight="1" x14ac:dyDescent="0.35">
      <c r="A16" s="107" t="s">
        <v>15</v>
      </c>
      <c r="B16" s="166">
        <v>40</v>
      </c>
      <c r="C16" s="166">
        <v>71</v>
      </c>
      <c r="D16" s="166">
        <v>94</v>
      </c>
      <c r="E16" s="166">
        <v>46</v>
      </c>
      <c r="F16" s="166">
        <v>76</v>
      </c>
      <c r="G16" s="166">
        <v>36</v>
      </c>
      <c r="H16" s="166">
        <v>63</v>
      </c>
      <c r="I16" s="229">
        <v>45</v>
      </c>
    </row>
    <row r="17" spans="1:9" ht="65.099999999999994" customHeight="1" x14ac:dyDescent="0.35">
      <c r="A17" s="107" t="s">
        <v>16</v>
      </c>
      <c r="B17" s="166">
        <v>1</v>
      </c>
      <c r="C17" s="166">
        <v>2</v>
      </c>
      <c r="D17" s="166">
        <v>3</v>
      </c>
      <c r="E17" s="166">
        <v>2</v>
      </c>
      <c r="F17" s="166">
        <v>5</v>
      </c>
      <c r="G17" s="166">
        <v>4</v>
      </c>
      <c r="H17" s="166">
        <v>12</v>
      </c>
      <c r="I17" s="229">
        <v>20</v>
      </c>
    </row>
    <row r="18" spans="1:9" ht="65.099999999999994" customHeight="1" x14ac:dyDescent="0.35">
      <c r="A18" s="107" t="s">
        <v>17</v>
      </c>
      <c r="B18" s="166">
        <v>1250</v>
      </c>
      <c r="C18" s="166">
        <v>2743</v>
      </c>
      <c r="D18" s="166">
        <v>6295</v>
      </c>
      <c r="E18" s="166">
        <v>6182</v>
      </c>
      <c r="F18" s="166">
        <v>8799</v>
      </c>
      <c r="G18" s="166" t="s">
        <v>182</v>
      </c>
      <c r="H18" s="166">
        <v>11549</v>
      </c>
      <c r="I18" s="229">
        <v>14136</v>
      </c>
    </row>
    <row r="19" spans="1:9" ht="18.95" customHeight="1" x14ac:dyDescent="0.3">
      <c r="A19" s="8"/>
      <c r="B19" s="105"/>
      <c r="C19" s="105"/>
      <c r="D19" s="105"/>
      <c r="E19" s="105"/>
      <c r="F19" s="105"/>
      <c r="G19" s="105"/>
      <c r="H19" s="105"/>
      <c r="I19" s="106"/>
    </row>
    <row r="20" spans="1:9" ht="20.100000000000001" customHeight="1" x14ac:dyDescent="0.25">
      <c r="A20" s="87" t="s">
        <v>181</v>
      </c>
      <c r="B20" s="2"/>
      <c r="C20" s="2"/>
      <c r="D20" s="2"/>
      <c r="E20" s="2"/>
      <c r="F20" s="2"/>
      <c r="G20" s="2"/>
      <c r="H20" s="2"/>
      <c r="I20" s="48" t="s">
        <v>186</v>
      </c>
    </row>
    <row r="21" spans="1:9" ht="20.100000000000001" customHeight="1" x14ac:dyDescent="0.25">
      <c r="A21" s="86" t="s">
        <v>19</v>
      </c>
      <c r="B21" s="2"/>
      <c r="C21" s="2"/>
      <c r="D21" s="2"/>
      <c r="E21" s="2"/>
      <c r="F21" s="4"/>
      <c r="G21" s="4"/>
      <c r="H21" s="4"/>
    </row>
    <row r="22" spans="1:9" ht="20.100000000000001" customHeight="1" x14ac:dyDescent="0.25">
      <c r="A22" s="86"/>
      <c r="B22" s="2"/>
      <c r="C22" s="2"/>
      <c r="D22" s="2"/>
      <c r="E22" s="2"/>
      <c r="F22" s="4"/>
      <c r="G22" s="4"/>
      <c r="H22" s="4"/>
    </row>
    <row r="23" spans="1:9" ht="20.100000000000001" customHeight="1" x14ac:dyDescent="0.25">
      <c r="A23" s="86"/>
      <c r="B23" s="2"/>
      <c r="C23" s="2"/>
      <c r="D23" s="2"/>
      <c r="E23" s="2"/>
      <c r="F23" s="4"/>
      <c r="G23" s="4"/>
      <c r="H23" s="4"/>
    </row>
    <row r="24" spans="1:9" ht="20.100000000000001" customHeight="1" x14ac:dyDescent="0.25">
      <c r="A24" s="86"/>
      <c r="B24" s="2"/>
      <c r="C24" s="2"/>
      <c r="D24" s="2"/>
      <c r="E24" s="2"/>
      <c r="F24" s="4"/>
      <c r="G24" s="4"/>
      <c r="H24" s="4"/>
    </row>
    <row r="25" spans="1:9" ht="20.100000000000001" customHeight="1" x14ac:dyDescent="0.25">
      <c r="A25" s="86"/>
      <c r="B25" s="2"/>
      <c r="C25" s="2"/>
      <c r="D25" s="2"/>
      <c r="E25" s="2"/>
      <c r="F25" s="4"/>
      <c r="G25" s="4"/>
      <c r="H25" s="4"/>
    </row>
    <row r="26" spans="1:9" ht="20.100000000000001" customHeight="1" x14ac:dyDescent="0.25">
      <c r="A26" s="86"/>
      <c r="B26" s="2"/>
      <c r="C26" s="2"/>
      <c r="D26" s="2"/>
      <c r="E26" s="2"/>
      <c r="F26" s="4"/>
      <c r="G26" s="4"/>
      <c r="H26" s="4"/>
    </row>
    <row r="27" spans="1:9" ht="20.100000000000001" customHeight="1" x14ac:dyDescent="0.25">
      <c r="A27" s="86"/>
      <c r="B27" s="2"/>
      <c r="C27" s="2"/>
      <c r="D27" s="2"/>
      <c r="E27" s="2"/>
      <c r="F27" s="4"/>
      <c r="G27" s="4"/>
      <c r="H27" s="4"/>
    </row>
    <row r="28" spans="1:9" ht="20.100000000000001" customHeight="1" x14ac:dyDescent="0.25">
      <c r="A28" s="86"/>
      <c r="B28" s="2"/>
      <c r="C28" s="2"/>
      <c r="D28" s="2"/>
      <c r="E28" s="2"/>
      <c r="F28" s="4"/>
      <c r="G28" s="4"/>
      <c r="H28" s="4"/>
    </row>
    <row r="29" spans="1:9" ht="20.100000000000001" customHeight="1" x14ac:dyDescent="0.25">
      <c r="A29" s="86"/>
      <c r="B29" s="2"/>
      <c r="C29" s="2"/>
      <c r="D29" s="2"/>
      <c r="E29" s="2"/>
      <c r="F29" s="4"/>
      <c r="G29" s="4"/>
      <c r="H29" s="4"/>
    </row>
    <row r="30" spans="1:9" ht="20.100000000000001" customHeight="1" x14ac:dyDescent="0.25">
      <c r="A30" s="86"/>
      <c r="B30" s="2"/>
      <c r="C30" s="2"/>
      <c r="D30" s="2"/>
      <c r="E30" s="2"/>
      <c r="F30" s="4"/>
      <c r="G30" s="4"/>
      <c r="H30" s="4"/>
    </row>
    <row r="31" spans="1:9" ht="20.100000000000001" customHeight="1" x14ac:dyDescent="0.25">
      <c r="A31" s="86"/>
      <c r="B31" s="2"/>
      <c r="C31" s="2"/>
      <c r="D31" s="2"/>
      <c r="E31" s="2"/>
      <c r="F31" s="4"/>
      <c r="G31" s="4"/>
      <c r="H31" s="4"/>
    </row>
    <row r="32" spans="1:9" ht="20.100000000000001" customHeight="1" x14ac:dyDescent="0.25">
      <c r="A32" s="86"/>
      <c r="B32" s="2"/>
      <c r="C32" s="2"/>
      <c r="D32" s="2"/>
      <c r="E32" s="2"/>
      <c r="F32" s="4"/>
      <c r="G32" s="4"/>
      <c r="H32" s="4"/>
    </row>
    <row r="33" spans="1:9" ht="20.100000000000001" customHeight="1" x14ac:dyDescent="0.25">
      <c r="A33" s="86"/>
      <c r="B33" s="2"/>
      <c r="C33" s="2"/>
      <c r="D33" s="2"/>
      <c r="E33" s="2"/>
      <c r="F33" s="4"/>
      <c r="G33" s="4"/>
      <c r="H33" s="4"/>
    </row>
    <row r="34" spans="1:9" ht="20.100000000000001" customHeight="1" x14ac:dyDescent="0.25">
      <c r="A34" s="86"/>
      <c r="B34" s="2"/>
      <c r="C34" s="2"/>
      <c r="D34" s="2"/>
      <c r="E34" s="2"/>
      <c r="F34" s="4"/>
      <c r="G34" s="4"/>
      <c r="H34" s="4"/>
    </row>
    <row r="35" spans="1:9" ht="20.100000000000001" customHeight="1" x14ac:dyDescent="0.25">
      <c r="A35" s="86"/>
      <c r="B35" s="2"/>
      <c r="C35" s="2"/>
      <c r="D35" s="2"/>
      <c r="E35" s="2"/>
      <c r="F35" s="4"/>
      <c r="G35" s="4"/>
      <c r="H35" s="4"/>
    </row>
    <row r="36" spans="1:9" ht="20.100000000000001" customHeight="1" x14ac:dyDescent="0.25">
      <c r="A36" s="86"/>
      <c r="B36" s="2"/>
      <c r="C36" s="2"/>
      <c r="D36" s="2"/>
      <c r="E36" s="2"/>
      <c r="F36" s="4"/>
      <c r="G36" s="4"/>
      <c r="H36" s="4"/>
    </row>
    <row r="37" spans="1:9" ht="20.100000000000001" customHeight="1" x14ac:dyDescent="0.25">
      <c r="A37" s="86"/>
      <c r="B37" s="2"/>
      <c r="C37" s="2"/>
      <c r="D37" s="2"/>
      <c r="E37" s="2"/>
      <c r="F37" s="4"/>
      <c r="G37" s="4"/>
      <c r="H37" s="4"/>
    </row>
    <row r="38" spans="1:9" ht="20.100000000000001" customHeight="1" x14ac:dyDescent="0.25">
      <c r="A38" s="86"/>
      <c r="B38" s="2"/>
      <c r="C38" s="2"/>
      <c r="D38" s="2"/>
      <c r="E38" s="2"/>
      <c r="F38" s="4"/>
      <c r="G38" s="4"/>
      <c r="H38" s="4"/>
    </row>
    <row r="39" spans="1:9" ht="20.100000000000001" customHeight="1" x14ac:dyDescent="0.25">
      <c r="A39" s="86"/>
      <c r="B39" s="2"/>
      <c r="C39" s="2"/>
      <c r="D39" s="2"/>
      <c r="E39" s="2"/>
      <c r="F39" s="4"/>
      <c r="G39" s="4"/>
      <c r="H39" s="4"/>
    </row>
    <row r="40" spans="1:9" ht="20.100000000000001" customHeight="1" x14ac:dyDescent="0.25">
      <c r="A40" s="86"/>
      <c r="B40" s="2"/>
      <c r="C40" s="2"/>
      <c r="D40" s="2"/>
      <c r="E40" s="2"/>
      <c r="F40" s="4"/>
      <c r="G40" s="4"/>
      <c r="H40" s="4"/>
    </row>
    <row r="41" spans="1:9" ht="20.100000000000001" customHeight="1" x14ac:dyDescent="0.25">
      <c r="A41" s="86"/>
      <c r="B41" s="2"/>
      <c r="C41" s="2"/>
      <c r="D41" s="2"/>
      <c r="E41" s="2"/>
      <c r="F41" s="4"/>
      <c r="G41" s="4"/>
      <c r="H41" s="4"/>
    </row>
    <row r="42" spans="1:9" ht="20.100000000000001" customHeight="1" x14ac:dyDescent="0.25">
      <c r="A42" s="86"/>
      <c r="B42" s="2"/>
      <c r="C42" s="2"/>
      <c r="D42" s="2"/>
      <c r="E42" s="2"/>
      <c r="F42" s="4"/>
      <c r="G42" s="4"/>
      <c r="H42" s="4"/>
    </row>
    <row r="43" spans="1:9" ht="20.100000000000001" customHeight="1" x14ac:dyDescent="0.25">
      <c r="A43" s="86"/>
      <c r="B43" s="2"/>
      <c r="C43" s="2"/>
      <c r="D43" s="2"/>
      <c r="E43" s="2"/>
      <c r="F43" s="4"/>
      <c r="G43" s="4"/>
      <c r="H43" s="4"/>
    </row>
    <row r="44" spans="1:9" ht="20.100000000000001" customHeight="1" x14ac:dyDescent="0.25">
      <c r="A44" s="86"/>
      <c r="B44" s="2"/>
      <c r="C44" s="2"/>
      <c r="D44" s="2"/>
      <c r="E44" s="2"/>
      <c r="F44" s="4"/>
      <c r="G44" s="4"/>
      <c r="H44" s="4"/>
    </row>
    <row r="45" spans="1:9" ht="20.100000000000001" customHeight="1" x14ac:dyDescent="0.3">
      <c r="A45" s="267">
        <v>61</v>
      </c>
      <c r="B45" s="267"/>
      <c r="C45" s="267"/>
      <c r="D45" s="267"/>
      <c r="E45" s="267"/>
      <c r="F45" s="267"/>
      <c r="G45" s="267"/>
      <c r="H45" s="267"/>
      <c r="I45" s="267"/>
    </row>
    <row r="8154" spans="1:1" x14ac:dyDescent="0.2">
      <c r="A8154" s="5" t="s">
        <v>20</v>
      </c>
    </row>
    <row r="8155" spans="1:1" x14ac:dyDescent="0.2">
      <c r="A8155" s="5" t="s">
        <v>21</v>
      </c>
    </row>
    <row r="8156" spans="1:1" x14ac:dyDescent="0.2">
      <c r="A8156" s="5" t="s">
        <v>22</v>
      </c>
    </row>
    <row r="8157" spans="1:1" x14ac:dyDescent="0.2">
      <c r="A8157" s="5" t="s">
        <v>23</v>
      </c>
    </row>
  </sheetData>
  <mergeCells count="4">
    <mergeCell ref="A3:I3"/>
    <mergeCell ref="A1:I1"/>
    <mergeCell ref="A4:I4"/>
    <mergeCell ref="A45:I45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J7491"/>
  <sheetViews>
    <sheetView showGridLines="0" view="pageBreakPreview" topLeftCell="A43" zoomScale="70" zoomScaleNormal="75" zoomScaleSheetLayoutView="70" workbookViewId="0">
      <selection activeCell="A70" sqref="A70:XFD70"/>
    </sheetView>
  </sheetViews>
  <sheetFormatPr defaultColWidth="9.625" defaultRowHeight="12.75" x14ac:dyDescent="0.2"/>
  <cols>
    <col min="1" max="1" width="30.625" style="50" customWidth="1"/>
    <col min="2" max="2" width="31.375" style="50" customWidth="1"/>
    <col min="3" max="3" width="31.375" style="11" customWidth="1"/>
    <col min="4" max="4" width="31.375" style="50" customWidth="1"/>
    <col min="5" max="5" width="27.25" style="11" customWidth="1"/>
    <col min="6" max="6" width="10.625" style="11" customWidth="1"/>
    <col min="7" max="7" width="25.625" style="11" customWidth="1"/>
    <col min="8" max="8" width="12.625" style="11" customWidth="1"/>
    <col min="9" max="9" width="1.625" style="11" customWidth="1"/>
    <col min="10" max="16384" width="9.625" style="11"/>
  </cols>
  <sheetData>
    <row r="1" spans="1:10" ht="20.100000000000001" customHeight="1" x14ac:dyDescent="0.3">
      <c r="A1" s="270"/>
      <c r="B1" s="270"/>
      <c r="C1" s="270"/>
      <c r="D1" s="270"/>
    </row>
    <row r="2" spans="1:10" ht="20.100000000000001" customHeight="1" x14ac:dyDescent="0.25">
      <c r="A2" s="49"/>
    </row>
    <row r="3" spans="1:10" ht="24.95" customHeight="1" x14ac:dyDescent="0.35">
      <c r="A3" s="269" t="s">
        <v>195</v>
      </c>
      <c r="B3" s="269"/>
      <c r="C3" s="269"/>
      <c r="D3" s="269"/>
    </row>
    <row r="4" spans="1:10" ht="24.95" customHeight="1" x14ac:dyDescent="0.35">
      <c r="A4" s="269" t="s">
        <v>196</v>
      </c>
      <c r="B4" s="269"/>
      <c r="C4" s="269"/>
      <c r="D4" s="269"/>
    </row>
    <row r="5" spans="1:10" ht="20.100000000000001" customHeight="1" x14ac:dyDescent="0.2">
      <c r="B5" s="51"/>
      <c r="C5" s="14"/>
    </row>
    <row r="6" spans="1:10" ht="20.100000000000001" customHeight="1" x14ac:dyDescent="0.25">
      <c r="A6" s="52"/>
      <c r="B6" s="52"/>
      <c r="C6" s="15"/>
      <c r="D6" s="88" t="s">
        <v>24</v>
      </c>
    </row>
    <row r="7" spans="1:10" s="89" customFormat="1" ht="39.950000000000003" customHeight="1" x14ac:dyDescent="0.15">
      <c r="A7" s="220" t="s">
        <v>25</v>
      </c>
      <c r="B7" s="221" t="s">
        <v>167</v>
      </c>
      <c r="C7" s="221" t="s">
        <v>168</v>
      </c>
      <c r="D7" s="221" t="s">
        <v>76</v>
      </c>
    </row>
    <row r="8" spans="1:10" ht="15" customHeight="1" x14ac:dyDescent="0.3">
      <c r="A8" s="95"/>
    </row>
    <row r="9" spans="1:10" ht="18" customHeight="1" x14ac:dyDescent="0.35">
      <c r="A9" s="111" t="s">
        <v>26</v>
      </c>
      <c r="B9" s="112">
        <v>102</v>
      </c>
      <c r="C9" s="113">
        <v>14</v>
      </c>
      <c r="D9" s="113">
        <f t="shared" ref="D9:D39" si="0">(B9+C9)</f>
        <v>116</v>
      </c>
      <c r="E9" s="13"/>
      <c r="F9" s="13"/>
      <c r="G9" s="13"/>
      <c r="H9" s="13"/>
      <c r="I9" s="13"/>
      <c r="J9" s="13"/>
    </row>
    <row r="10" spans="1:10" ht="18" customHeight="1" x14ac:dyDescent="0.35">
      <c r="A10" s="111" t="s">
        <v>4</v>
      </c>
      <c r="B10" s="112">
        <v>131.69999999999999</v>
      </c>
      <c r="C10" s="113">
        <v>13.9</v>
      </c>
      <c r="D10" s="113">
        <f t="shared" si="0"/>
        <v>145.6</v>
      </c>
      <c r="E10" s="13"/>
      <c r="F10" s="13"/>
      <c r="G10" s="13"/>
      <c r="H10" s="13"/>
      <c r="I10" s="13"/>
      <c r="J10" s="13"/>
    </row>
    <row r="11" spans="1:10" ht="18" customHeight="1" x14ac:dyDescent="0.35">
      <c r="A11" s="111" t="s">
        <v>27</v>
      </c>
      <c r="B11" s="112">
        <v>158.9</v>
      </c>
      <c r="C11" s="113">
        <v>13.8</v>
      </c>
      <c r="D11" s="113">
        <f t="shared" si="0"/>
        <v>172.70000000000002</v>
      </c>
      <c r="E11" s="13"/>
      <c r="F11" s="13"/>
      <c r="G11" s="13"/>
      <c r="H11" s="13"/>
      <c r="I11" s="13"/>
      <c r="J11" s="13"/>
    </row>
    <row r="12" spans="1:10" ht="18" customHeight="1" x14ac:dyDescent="0.35">
      <c r="A12" s="111" t="s">
        <v>28</v>
      </c>
      <c r="B12" s="112">
        <v>110.2</v>
      </c>
      <c r="C12" s="113">
        <v>14</v>
      </c>
      <c r="D12" s="113">
        <f t="shared" si="0"/>
        <v>124.2</v>
      </c>
      <c r="E12" s="13"/>
      <c r="F12" s="13"/>
      <c r="G12" s="13"/>
      <c r="H12" s="13"/>
      <c r="I12" s="13"/>
      <c r="J12" s="13"/>
    </row>
    <row r="13" spans="1:10" ht="18" customHeight="1" x14ac:dyDescent="0.35">
      <c r="A13" s="111" t="s">
        <v>29</v>
      </c>
      <c r="B13" s="112">
        <v>113</v>
      </c>
      <c r="C13" s="113">
        <v>14</v>
      </c>
      <c r="D13" s="113">
        <f t="shared" si="0"/>
        <v>127</v>
      </c>
      <c r="E13" s="13"/>
      <c r="F13" s="13"/>
      <c r="G13" s="13"/>
      <c r="H13" s="13"/>
      <c r="I13" s="13"/>
      <c r="J13" s="13"/>
    </row>
    <row r="14" spans="1:10" ht="18" customHeight="1" x14ac:dyDescent="0.35">
      <c r="A14" s="111" t="s">
        <v>5</v>
      </c>
      <c r="B14" s="112">
        <v>127.8</v>
      </c>
      <c r="C14" s="113">
        <v>19.5</v>
      </c>
      <c r="D14" s="113">
        <f t="shared" si="0"/>
        <v>147.30000000000001</v>
      </c>
      <c r="E14" s="13"/>
      <c r="F14" s="13"/>
      <c r="G14" s="13"/>
      <c r="H14" s="13"/>
      <c r="I14" s="13"/>
      <c r="J14" s="13"/>
    </row>
    <row r="15" spans="1:10" ht="18" customHeight="1" x14ac:dyDescent="0.35">
      <c r="A15" s="111" t="s">
        <v>30</v>
      </c>
      <c r="B15" s="112">
        <v>166</v>
      </c>
      <c r="C15" s="113">
        <v>22.9</v>
      </c>
      <c r="D15" s="113">
        <f t="shared" si="0"/>
        <v>188.9</v>
      </c>
      <c r="E15" s="13"/>
      <c r="F15" s="13"/>
      <c r="G15" s="13"/>
      <c r="H15" s="13"/>
      <c r="I15" s="13"/>
      <c r="J15" s="13"/>
    </row>
    <row r="16" spans="1:10" ht="18" customHeight="1" x14ac:dyDescent="0.35">
      <c r="A16" s="111" t="s">
        <v>31</v>
      </c>
      <c r="B16" s="112">
        <v>189.5</v>
      </c>
      <c r="C16" s="113">
        <v>23.4</v>
      </c>
      <c r="D16" s="113">
        <f t="shared" si="0"/>
        <v>212.9</v>
      </c>
      <c r="E16" s="13"/>
      <c r="F16" s="13"/>
      <c r="G16" s="13"/>
      <c r="H16" s="13"/>
      <c r="I16" s="13"/>
      <c r="J16" s="13"/>
    </row>
    <row r="17" spans="1:10" ht="18" customHeight="1" x14ac:dyDescent="0.35">
      <c r="A17" s="111" t="s">
        <v>32</v>
      </c>
      <c r="B17" s="112">
        <v>197.2</v>
      </c>
      <c r="C17" s="113">
        <v>26.8</v>
      </c>
      <c r="D17" s="113">
        <f t="shared" si="0"/>
        <v>224</v>
      </c>
      <c r="E17" s="13"/>
      <c r="F17" s="13"/>
      <c r="G17" s="13"/>
      <c r="H17" s="13"/>
      <c r="I17" s="13"/>
      <c r="J17" s="13"/>
    </row>
    <row r="18" spans="1:10" ht="18" customHeight="1" x14ac:dyDescent="0.35">
      <c r="A18" s="111" t="s">
        <v>6</v>
      </c>
      <c r="B18" s="112">
        <v>175.3</v>
      </c>
      <c r="C18" s="113">
        <v>28.9</v>
      </c>
      <c r="D18" s="113">
        <f t="shared" si="0"/>
        <v>204.20000000000002</v>
      </c>
      <c r="E18" s="13"/>
      <c r="F18" s="13"/>
      <c r="G18" s="13"/>
      <c r="H18" s="13"/>
      <c r="I18" s="13"/>
      <c r="J18" s="13"/>
    </row>
    <row r="19" spans="1:10" ht="18" customHeight="1" x14ac:dyDescent="0.35">
      <c r="A19" s="111" t="s">
        <v>33</v>
      </c>
      <c r="B19" s="112">
        <v>190.1</v>
      </c>
      <c r="C19" s="113">
        <v>36.799999999999997</v>
      </c>
      <c r="D19" s="113">
        <f t="shared" si="0"/>
        <v>226.89999999999998</v>
      </c>
      <c r="E19" s="13"/>
      <c r="F19" s="13"/>
      <c r="G19" s="13"/>
      <c r="H19" s="13"/>
      <c r="I19" s="13"/>
      <c r="J19" s="13"/>
    </row>
    <row r="20" spans="1:10" ht="18" customHeight="1" x14ac:dyDescent="0.35">
      <c r="A20" s="111" t="s">
        <v>34</v>
      </c>
      <c r="B20" s="112">
        <v>205.5</v>
      </c>
      <c r="C20" s="113">
        <v>37.200000000000003</v>
      </c>
      <c r="D20" s="113">
        <f t="shared" si="0"/>
        <v>242.7</v>
      </c>
      <c r="E20" s="13"/>
      <c r="F20" s="13"/>
      <c r="G20" s="13"/>
      <c r="H20" s="13"/>
      <c r="I20" s="13"/>
      <c r="J20" s="13"/>
    </row>
    <row r="21" spans="1:10" ht="18" customHeight="1" x14ac:dyDescent="0.35">
      <c r="A21" s="111" t="s">
        <v>35</v>
      </c>
      <c r="B21" s="112">
        <v>238</v>
      </c>
      <c r="C21" s="113">
        <v>37.4</v>
      </c>
      <c r="D21" s="113">
        <f t="shared" si="0"/>
        <v>275.39999999999998</v>
      </c>
      <c r="E21" s="13"/>
      <c r="F21" s="13"/>
      <c r="G21" s="13"/>
      <c r="H21" s="13"/>
      <c r="I21" s="13"/>
      <c r="J21" s="13"/>
    </row>
    <row r="22" spans="1:10" ht="18" customHeight="1" x14ac:dyDescent="0.35">
      <c r="A22" s="111" t="s">
        <v>36</v>
      </c>
      <c r="B22" s="112">
        <v>221.5</v>
      </c>
      <c r="C22" s="113">
        <v>38.9</v>
      </c>
      <c r="D22" s="113">
        <f t="shared" si="0"/>
        <v>260.39999999999998</v>
      </c>
      <c r="E22" s="13"/>
      <c r="F22" s="13"/>
      <c r="G22" s="13"/>
      <c r="H22" s="13"/>
      <c r="I22" s="13"/>
      <c r="J22" s="13"/>
    </row>
    <row r="23" spans="1:10" ht="18" customHeight="1" x14ac:dyDescent="0.35">
      <c r="A23" s="111" t="s">
        <v>37</v>
      </c>
      <c r="B23" s="112">
        <v>215.5</v>
      </c>
      <c r="C23" s="113">
        <v>40.6</v>
      </c>
      <c r="D23" s="113">
        <f t="shared" si="0"/>
        <v>256.10000000000002</v>
      </c>
      <c r="E23" s="13"/>
      <c r="F23" s="13"/>
      <c r="G23" s="13"/>
      <c r="H23" s="13"/>
      <c r="I23" s="13"/>
      <c r="J23" s="13"/>
    </row>
    <row r="24" spans="1:10" ht="18" customHeight="1" x14ac:dyDescent="0.35">
      <c r="A24" s="111" t="s">
        <v>7</v>
      </c>
      <c r="B24" s="112">
        <v>240</v>
      </c>
      <c r="C24" s="113">
        <v>44.5</v>
      </c>
      <c r="D24" s="113">
        <f t="shared" si="0"/>
        <v>284.5</v>
      </c>
      <c r="E24" s="13"/>
      <c r="F24" s="13"/>
      <c r="G24" s="13"/>
      <c r="H24" s="13"/>
      <c r="I24" s="13"/>
      <c r="J24" s="13"/>
    </row>
    <row r="25" spans="1:10" ht="18" customHeight="1" x14ac:dyDescent="0.35">
      <c r="A25" s="111" t="s">
        <v>38</v>
      </c>
      <c r="B25" s="112">
        <v>247</v>
      </c>
      <c r="C25" s="113">
        <v>46</v>
      </c>
      <c r="D25" s="113">
        <f t="shared" si="0"/>
        <v>293</v>
      </c>
      <c r="E25" s="13"/>
      <c r="F25" s="13"/>
      <c r="G25" s="13"/>
      <c r="H25" s="13"/>
      <c r="I25" s="13"/>
      <c r="J25" s="13"/>
    </row>
    <row r="26" spans="1:10" ht="18" customHeight="1" x14ac:dyDescent="0.35">
      <c r="A26" s="111" t="s">
        <v>39</v>
      </c>
      <c r="B26" s="112">
        <v>247.3</v>
      </c>
      <c r="C26" s="113">
        <v>49</v>
      </c>
      <c r="D26" s="113">
        <f t="shared" si="0"/>
        <v>296.3</v>
      </c>
      <c r="E26" s="13"/>
      <c r="F26" s="13"/>
      <c r="G26" s="13"/>
      <c r="H26" s="13"/>
      <c r="I26" s="13"/>
      <c r="J26" s="13"/>
    </row>
    <row r="27" spans="1:10" ht="18" customHeight="1" x14ac:dyDescent="0.35">
      <c r="A27" s="111" t="s">
        <v>40</v>
      </c>
      <c r="B27" s="112">
        <v>242.4</v>
      </c>
      <c r="C27" s="113">
        <v>52.2</v>
      </c>
      <c r="D27" s="113">
        <f t="shared" si="0"/>
        <v>294.60000000000002</v>
      </c>
      <c r="E27" s="13"/>
      <c r="F27" s="13"/>
      <c r="G27" s="13"/>
      <c r="H27" s="13"/>
      <c r="I27" s="13"/>
      <c r="J27" s="13"/>
    </row>
    <row r="28" spans="1:10" ht="18" customHeight="1" x14ac:dyDescent="0.35">
      <c r="A28" s="111" t="s">
        <v>8</v>
      </c>
      <c r="B28" s="112">
        <v>260.2</v>
      </c>
      <c r="C28" s="113">
        <v>47.6</v>
      </c>
      <c r="D28" s="113">
        <f t="shared" si="0"/>
        <v>307.8</v>
      </c>
      <c r="E28" s="13"/>
      <c r="F28" s="13"/>
      <c r="G28" s="13"/>
      <c r="H28" s="13"/>
      <c r="I28" s="13"/>
      <c r="J28" s="13"/>
    </row>
    <row r="29" spans="1:10" ht="18" customHeight="1" x14ac:dyDescent="0.35">
      <c r="A29" s="111" t="s">
        <v>41</v>
      </c>
      <c r="B29" s="114">
        <v>289.3</v>
      </c>
      <c r="C29" s="113">
        <v>48</v>
      </c>
      <c r="D29" s="113">
        <f t="shared" si="0"/>
        <v>337.3</v>
      </c>
      <c r="G29" s="13"/>
    </row>
    <row r="30" spans="1:10" ht="18" customHeight="1" x14ac:dyDescent="0.35">
      <c r="A30" s="111" t="s">
        <v>42</v>
      </c>
      <c r="B30" s="114">
        <v>293.8</v>
      </c>
      <c r="C30" s="113">
        <v>54</v>
      </c>
      <c r="D30" s="113">
        <f t="shared" si="0"/>
        <v>347.8</v>
      </c>
      <c r="G30" s="13"/>
    </row>
    <row r="31" spans="1:10" ht="18" customHeight="1" x14ac:dyDescent="0.35">
      <c r="A31" s="115" t="s">
        <v>43</v>
      </c>
      <c r="B31" s="116">
        <v>348.7</v>
      </c>
      <c r="C31" s="117">
        <v>60.4</v>
      </c>
      <c r="D31" s="117">
        <f t="shared" si="0"/>
        <v>409.09999999999997</v>
      </c>
      <c r="G31" s="13"/>
    </row>
    <row r="32" spans="1:10" ht="18" customHeight="1" x14ac:dyDescent="0.35">
      <c r="A32" s="115" t="s">
        <v>44</v>
      </c>
      <c r="B32" s="116">
        <v>290.8</v>
      </c>
      <c r="C32" s="117">
        <v>71.8</v>
      </c>
      <c r="D32" s="117">
        <f t="shared" si="0"/>
        <v>362.6</v>
      </c>
      <c r="G32" s="13"/>
    </row>
    <row r="33" spans="1:10" s="14" customFormat="1" ht="18" customHeight="1" x14ac:dyDescent="0.35">
      <c r="A33" s="118" t="s">
        <v>46</v>
      </c>
      <c r="B33" s="119">
        <v>280.8</v>
      </c>
      <c r="C33" s="120">
        <v>75.400000000000006</v>
      </c>
      <c r="D33" s="121">
        <f t="shared" si="0"/>
        <v>356.20000000000005</v>
      </c>
      <c r="G33" s="94"/>
    </row>
    <row r="34" spans="1:10" s="17" customFormat="1" ht="18" customHeight="1" x14ac:dyDescent="0.35">
      <c r="A34" s="122" t="s">
        <v>47</v>
      </c>
      <c r="B34" s="123">
        <v>267.8</v>
      </c>
      <c r="C34" s="124">
        <v>91.4</v>
      </c>
      <c r="D34" s="125">
        <f t="shared" si="0"/>
        <v>359.20000000000005</v>
      </c>
      <c r="E34" s="18"/>
      <c r="F34" s="18"/>
      <c r="G34" s="18"/>
      <c r="H34" s="18"/>
      <c r="I34" s="18"/>
      <c r="J34" s="18"/>
    </row>
    <row r="35" spans="1:10" s="17" customFormat="1" ht="18" customHeight="1" x14ac:dyDescent="0.35">
      <c r="A35" s="126" t="s">
        <v>48</v>
      </c>
      <c r="B35" s="127">
        <v>293.5</v>
      </c>
      <c r="C35" s="128">
        <v>91.9</v>
      </c>
      <c r="D35" s="129">
        <f t="shared" si="0"/>
        <v>385.4</v>
      </c>
      <c r="E35" s="18"/>
      <c r="F35" s="18"/>
      <c r="G35" s="18"/>
      <c r="H35" s="18"/>
      <c r="I35" s="18"/>
      <c r="J35" s="18"/>
    </row>
    <row r="36" spans="1:10" s="17" customFormat="1" ht="18" customHeight="1" x14ac:dyDescent="0.35">
      <c r="A36" s="126" t="s">
        <v>49</v>
      </c>
      <c r="B36" s="127">
        <v>303.89999999999998</v>
      </c>
      <c r="C36" s="128">
        <v>96.4</v>
      </c>
      <c r="D36" s="129">
        <f t="shared" si="0"/>
        <v>400.29999999999995</v>
      </c>
      <c r="E36" s="18"/>
      <c r="F36" s="18"/>
      <c r="G36" s="18"/>
      <c r="H36" s="18"/>
      <c r="I36" s="18"/>
      <c r="J36" s="18"/>
    </row>
    <row r="37" spans="1:10" s="17" customFormat="1" ht="18" customHeight="1" x14ac:dyDescent="0.35">
      <c r="A37" s="126" t="s">
        <v>50</v>
      </c>
      <c r="B37" s="127">
        <v>333</v>
      </c>
      <c r="C37" s="128">
        <v>113.1</v>
      </c>
      <c r="D37" s="129">
        <f t="shared" si="0"/>
        <v>446.1</v>
      </c>
      <c r="E37" s="18"/>
      <c r="F37" s="18"/>
      <c r="G37" s="18"/>
      <c r="H37" s="18"/>
      <c r="I37" s="18"/>
      <c r="J37" s="18"/>
    </row>
    <row r="38" spans="1:10" s="17" customFormat="1" ht="18" customHeight="1" x14ac:dyDescent="0.35">
      <c r="A38" s="126" t="s">
        <v>51</v>
      </c>
      <c r="B38" s="130">
        <v>218.9</v>
      </c>
      <c r="C38" s="128">
        <v>96.7</v>
      </c>
      <c r="D38" s="129">
        <f t="shared" si="0"/>
        <v>315.60000000000002</v>
      </c>
      <c r="E38" s="18"/>
      <c r="F38" s="18"/>
      <c r="G38" s="18"/>
      <c r="H38" s="18"/>
      <c r="I38" s="18"/>
      <c r="J38" s="18"/>
    </row>
    <row r="39" spans="1:10" s="17" customFormat="1" ht="18" customHeight="1" x14ac:dyDescent="0.35">
      <c r="A39" s="126" t="s">
        <v>52</v>
      </c>
      <c r="B39" s="127">
        <v>278.5</v>
      </c>
      <c r="C39" s="128">
        <v>76.8</v>
      </c>
      <c r="D39" s="129">
        <f t="shared" si="0"/>
        <v>355.3</v>
      </c>
      <c r="E39" s="18"/>
      <c r="F39" s="18"/>
      <c r="G39" s="18"/>
      <c r="H39" s="18"/>
      <c r="I39" s="18"/>
      <c r="J39" s="18"/>
    </row>
    <row r="40" spans="1:10" s="17" customFormat="1" ht="18" customHeight="1" x14ac:dyDescent="0.35">
      <c r="A40" s="126" t="s">
        <v>53</v>
      </c>
      <c r="B40" s="127">
        <v>286.8</v>
      </c>
      <c r="C40" s="128">
        <v>80.7</v>
      </c>
      <c r="D40" s="129">
        <f t="shared" ref="D40:D52" si="1">SUM(B40:C40)</f>
        <v>367.5</v>
      </c>
      <c r="E40" s="18"/>
      <c r="F40" s="18"/>
      <c r="G40" s="18"/>
      <c r="H40" s="18"/>
      <c r="I40" s="18"/>
      <c r="J40" s="18"/>
    </row>
    <row r="41" spans="1:10" s="17" customFormat="1" ht="18" customHeight="1" x14ac:dyDescent="0.35">
      <c r="A41" s="126" t="s">
        <v>54</v>
      </c>
      <c r="B41" s="127">
        <v>270.5</v>
      </c>
      <c r="C41" s="128">
        <v>89.5</v>
      </c>
      <c r="D41" s="129">
        <f t="shared" si="1"/>
        <v>360</v>
      </c>
      <c r="E41" s="18"/>
      <c r="F41" s="18"/>
      <c r="G41" s="18"/>
      <c r="H41" s="18"/>
      <c r="I41" s="18"/>
      <c r="J41" s="18"/>
    </row>
    <row r="42" spans="1:10" s="17" customFormat="1" ht="18" customHeight="1" x14ac:dyDescent="0.35">
      <c r="A42" s="126" t="s">
        <v>55</v>
      </c>
      <c r="B42" s="127">
        <v>259.39999999999998</v>
      </c>
      <c r="C42" s="128">
        <v>85</v>
      </c>
      <c r="D42" s="129">
        <f t="shared" si="1"/>
        <v>344.4</v>
      </c>
      <c r="E42" s="18"/>
      <c r="F42" s="18"/>
      <c r="G42" s="18"/>
      <c r="H42" s="18"/>
      <c r="I42" s="18"/>
      <c r="J42" s="18"/>
    </row>
    <row r="43" spans="1:10" s="17" customFormat="1" ht="18" customHeight="1" x14ac:dyDescent="0.35">
      <c r="A43" s="126" t="s">
        <v>56</v>
      </c>
      <c r="B43" s="127">
        <v>221.7</v>
      </c>
      <c r="C43" s="128">
        <v>90.6</v>
      </c>
      <c r="D43" s="129">
        <f t="shared" si="1"/>
        <v>312.29999999999995</v>
      </c>
      <c r="E43" s="18"/>
      <c r="F43" s="18"/>
      <c r="G43" s="18"/>
      <c r="H43" s="18"/>
      <c r="I43" s="18"/>
      <c r="J43" s="18"/>
    </row>
    <row r="44" spans="1:10" s="17" customFormat="1" ht="18" customHeight="1" x14ac:dyDescent="0.35">
      <c r="A44" s="126" t="s">
        <v>57</v>
      </c>
      <c r="B44" s="127">
        <v>216.4</v>
      </c>
      <c r="C44" s="128">
        <v>94.8</v>
      </c>
      <c r="D44" s="129">
        <f t="shared" si="1"/>
        <v>311.2</v>
      </c>
      <c r="E44" s="18"/>
      <c r="F44" s="18"/>
      <c r="G44" s="18"/>
      <c r="H44" s="18"/>
      <c r="I44" s="18"/>
      <c r="J44" s="18"/>
    </row>
    <row r="45" spans="1:10" s="17" customFormat="1" ht="18" customHeight="1" x14ac:dyDescent="0.35">
      <c r="A45" s="126" t="s">
        <v>58</v>
      </c>
      <c r="B45" s="127">
        <v>205.3</v>
      </c>
      <c r="C45" s="128">
        <v>95.6</v>
      </c>
      <c r="D45" s="129">
        <f t="shared" si="1"/>
        <v>300.89999999999998</v>
      </c>
      <c r="E45" s="18"/>
      <c r="F45" s="18"/>
      <c r="G45" s="18"/>
      <c r="H45" s="18"/>
      <c r="I45" s="18"/>
      <c r="J45" s="18"/>
    </row>
    <row r="46" spans="1:10" s="17" customFormat="1" ht="18" customHeight="1" x14ac:dyDescent="0.35">
      <c r="A46" s="126" t="s">
        <v>59</v>
      </c>
      <c r="B46" s="127">
        <v>223</v>
      </c>
      <c r="C46" s="128">
        <v>95.7</v>
      </c>
      <c r="D46" s="129">
        <f t="shared" si="1"/>
        <v>318.7</v>
      </c>
      <c r="E46" s="18"/>
      <c r="F46" s="18"/>
      <c r="G46" s="18"/>
      <c r="H46" s="18"/>
      <c r="I46" s="18"/>
      <c r="J46" s="18"/>
    </row>
    <row r="47" spans="1:10" s="17" customFormat="1" ht="18" customHeight="1" x14ac:dyDescent="0.35">
      <c r="A47" s="126" t="s">
        <v>60</v>
      </c>
      <c r="B47" s="127">
        <v>218.5</v>
      </c>
      <c r="C47" s="128">
        <v>100.2</v>
      </c>
      <c r="D47" s="129">
        <f t="shared" si="1"/>
        <v>318.7</v>
      </c>
      <c r="E47" s="18"/>
      <c r="F47" s="18"/>
      <c r="G47" s="18"/>
      <c r="H47" s="18"/>
      <c r="I47" s="18"/>
      <c r="J47" s="18"/>
    </row>
    <row r="48" spans="1:10" s="17" customFormat="1" ht="18" customHeight="1" x14ac:dyDescent="0.35">
      <c r="A48" s="126" t="s">
        <v>61</v>
      </c>
      <c r="B48" s="127">
        <v>211</v>
      </c>
      <c r="C48" s="128">
        <v>107</v>
      </c>
      <c r="D48" s="129">
        <f t="shared" si="1"/>
        <v>318</v>
      </c>
      <c r="E48" s="18"/>
      <c r="F48" s="18"/>
      <c r="G48" s="18"/>
      <c r="H48" s="18"/>
      <c r="I48" s="18"/>
      <c r="J48" s="18"/>
    </row>
    <row r="49" spans="1:10" s="17" customFormat="1" ht="18" customHeight="1" x14ac:dyDescent="0.35">
      <c r="A49" s="126" t="s">
        <v>62</v>
      </c>
      <c r="B49" s="127">
        <v>200</v>
      </c>
      <c r="C49" s="128">
        <v>108</v>
      </c>
      <c r="D49" s="129">
        <f t="shared" si="1"/>
        <v>308</v>
      </c>
      <c r="E49" s="18"/>
      <c r="F49" s="18"/>
      <c r="G49" s="18"/>
      <c r="H49" s="18"/>
      <c r="I49" s="18"/>
      <c r="J49" s="18"/>
    </row>
    <row r="50" spans="1:10" s="17" customFormat="1" ht="18" customHeight="1" x14ac:dyDescent="0.35">
      <c r="A50" s="126" t="s">
        <v>63</v>
      </c>
      <c r="B50" s="127">
        <v>202</v>
      </c>
      <c r="C50" s="128">
        <v>109.1</v>
      </c>
      <c r="D50" s="129">
        <f t="shared" si="1"/>
        <v>311.10000000000002</v>
      </c>
      <c r="E50" s="18"/>
      <c r="F50" s="18"/>
      <c r="G50" s="18"/>
      <c r="H50" s="18"/>
      <c r="I50" s="18"/>
      <c r="J50" s="18"/>
    </row>
    <row r="51" spans="1:10" s="17" customFormat="1" ht="18" customHeight="1" x14ac:dyDescent="0.35">
      <c r="A51" s="126" t="s">
        <v>64</v>
      </c>
      <c r="B51" s="127">
        <v>196.6</v>
      </c>
      <c r="C51" s="128">
        <v>74</v>
      </c>
      <c r="D51" s="129">
        <f t="shared" si="1"/>
        <v>270.60000000000002</v>
      </c>
      <c r="E51" s="18"/>
      <c r="F51" s="18"/>
      <c r="G51" s="18"/>
      <c r="H51" s="18"/>
      <c r="I51" s="18"/>
      <c r="J51" s="18"/>
    </row>
    <row r="52" spans="1:10" s="17" customFormat="1" ht="18" customHeight="1" x14ac:dyDescent="0.35">
      <c r="A52" s="126" t="s">
        <v>65</v>
      </c>
      <c r="B52" s="127">
        <v>212</v>
      </c>
      <c r="C52" s="128">
        <v>121</v>
      </c>
      <c r="D52" s="129">
        <f t="shared" si="1"/>
        <v>333</v>
      </c>
      <c r="E52" s="18"/>
      <c r="F52" s="18"/>
      <c r="G52" s="18"/>
      <c r="H52" s="18"/>
      <c r="I52" s="18"/>
      <c r="J52" s="18"/>
    </row>
    <row r="53" spans="1:10" s="17" customFormat="1" ht="18" customHeight="1" x14ac:dyDescent="0.35">
      <c r="A53" s="126" t="s">
        <v>66</v>
      </c>
      <c r="B53" s="127">
        <v>214</v>
      </c>
      <c r="C53" s="128">
        <v>124.3</v>
      </c>
      <c r="D53" s="129">
        <f t="shared" ref="D53:D58" si="2">SUM(B53:C53)</f>
        <v>338.3</v>
      </c>
      <c r="E53" s="18"/>
      <c r="F53" s="18"/>
      <c r="G53" s="18"/>
      <c r="H53" s="18"/>
      <c r="I53" s="18"/>
      <c r="J53" s="18"/>
    </row>
    <row r="54" spans="1:10" s="17" customFormat="1" ht="18" customHeight="1" x14ac:dyDescent="0.35">
      <c r="A54" s="126" t="s">
        <v>67</v>
      </c>
      <c r="B54" s="127">
        <v>224.9</v>
      </c>
      <c r="C54" s="128">
        <v>130.5</v>
      </c>
      <c r="D54" s="129">
        <f t="shared" si="2"/>
        <v>355.4</v>
      </c>
      <c r="G54" s="18"/>
    </row>
    <row r="55" spans="1:10" s="17" customFormat="1" ht="18" customHeight="1" x14ac:dyDescent="0.35">
      <c r="A55" s="126" t="s">
        <v>68</v>
      </c>
      <c r="B55" s="127">
        <v>230.3</v>
      </c>
      <c r="C55" s="128">
        <v>137</v>
      </c>
      <c r="D55" s="129">
        <f t="shared" si="2"/>
        <v>367.3</v>
      </c>
      <c r="G55" s="18"/>
    </row>
    <row r="56" spans="1:10" s="17" customFormat="1" ht="18" customHeight="1" x14ac:dyDescent="0.35">
      <c r="A56" s="126" t="s">
        <v>69</v>
      </c>
      <c r="B56" s="127">
        <v>229.52</v>
      </c>
      <c r="C56" s="128">
        <v>133.15</v>
      </c>
      <c r="D56" s="129">
        <f t="shared" si="2"/>
        <v>362.67</v>
      </c>
      <c r="G56" s="18"/>
    </row>
    <row r="57" spans="1:10" s="17" customFormat="1" ht="18" customHeight="1" x14ac:dyDescent="0.35">
      <c r="A57" s="126" t="s">
        <v>70</v>
      </c>
      <c r="B57" s="127">
        <v>209.30500000000001</v>
      </c>
      <c r="C57" s="131">
        <v>92.613</v>
      </c>
      <c r="D57" s="129">
        <f t="shared" si="2"/>
        <v>301.91800000000001</v>
      </c>
      <c r="G57" s="18"/>
    </row>
    <row r="58" spans="1:10" s="17" customFormat="1" ht="18" customHeight="1" x14ac:dyDescent="0.35">
      <c r="A58" s="126" t="s">
        <v>71</v>
      </c>
      <c r="B58" s="127">
        <v>208.322</v>
      </c>
      <c r="C58" s="131">
        <v>93.93</v>
      </c>
      <c r="D58" s="129">
        <f t="shared" si="2"/>
        <v>302.25200000000001</v>
      </c>
    </row>
    <row r="59" spans="1:10" s="17" customFormat="1" ht="18" customHeight="1" x14ac:dyDescent="0.3">
      <c r="A59" s="96"/>
      <c r="B59" s="54"/>
      <c r="C59" s="56"/>
      <c r="D59" s="55"/>
    </row>
    <row r="60" spans="1:10" s="17" customFormat="1" ht="20.100000000000001" customHeight="1" x14ac:dyDescent="0.25">
      <c r="A60" s="271" t="s">
        <v>45</v>
      </c>
      <c r="B60" s="271"/>
      <c r="C60" s="271"/>
      <c r="D60" s="271"/>
    </row>
    <row r="61" spans="1:10" s="17" customFormat="1" ht="20.100000000000001" customHeight="1" x14ac:dyDescent="0.25">
      <c r="A61" s="272" t="s">
        <v>187</v>
      </c>
      <c r="B61" s="272"/>
      <c r="C61" s="272"/>
      <c r="D61" s="272"/>
    </row>
    <row r="62" spans="1:10" s="17" customFormat="1" ht="20.100000000000001" customHeight="1" x14ac:dyDescent="0.25">
      <c r="A62" s="225"/>
      <c r="B62" s="225"/>
      <c r="C62" s="225"/>
      <c r="D62" s="225"/>
    </row>
    <row r="63" spans="1:10" s="17" customFormat="1" ht="20.100000000000001" customHeight="1" x14ac:dyDescent="0.25">
      <c r="A63" s="225"/>
      <c r="B63" s="225"/>
      <c r="C63" s="225"/>
      <c r="D63" s="225"/>
    </row>
    <row r="64" spans="1:10" s="17" customFormat="1" ht="20.100000000000001" customHeight="1" x14ac:dyDescent="0.25">
      <c r="A64" s="225"/>
      <c r="B64" s="225"/>
      <c r="C64" s="225"/>
      <c r="D64" s="225"/>
    </row>
    <row r="65" spans="1:7" s="17" customFormat="1" ht="20.100000000000001" customHeight="1" x14ac:dyDescent="0.25">
      <c r="A65" s="225"/>
      <c r="B65" s="225"/>
      <c r="C65" s="225"/>
      <c r="D65" s="225"/>
    </row>
    <row r="66" spans="1:7" s="17" customFormat="1" ht="20.100000000000001" customHeight="1" x14ac:dyDescent="0.25">
      <c r="A66" s="225"/>
      <c r="B66" s="225"/>
      <c r="C66" s="225"/>
      <c r="D66" s="225"/>
    </row>
    <row r="67" spans="1:7" s="17" customFormat="1" ht="20.100000000000001" customHeight="1" x14ac:dyDescent="0.25">
      <c r="A67" s="225"/>
      <c r="B67" s="225"/>
      <c r="C67" s="225"/>
      <c r="D67" s="225"/>
    </row>
    <row r="68" spans="1:7" s="17" customFormat="1" ht="20.100000000000001" customHeight="1" x14ac:dyDescent="0.25">
      <c r="A68" s="225"/>
      <c r="B68" s="225"/>
      <c r="C68" s="225"/>
      <c r="D68" s="225"/>
    </row>
    <row r="69" spans="1:7" s="17" customFormat="1" ht="20.100000000000001" customHeight="1" x14ac:dyDescent="0.25">
      <c r="A69" s="225"/>
      <c r="B69" s="225"/>
      <c r="C69" s="225"/>
      <c r="D69" s="225"/>
    </row>
    <row r="70" spans="1:7" ht="20.100000000000001" customHeight="1" x14ac:dyDescent="0.3">
      <c r="A70" s="268">
        <v>62</v>
      </c>
      <c r="B70" s="268"/>
      <c r="C70" s="268"/>
      <c r="D70" s="268"/>
    </row>
    <row r="77" spans="1:7" x14ac:dyDescent="0.2">
      <c r="E77" s="16"/>
      <c r="F77" s="16"/>
      <c r="G77" s="16"/>
    </row>
    <row r="78" spans="1:7" x14ac:dyDescent="0.2">
      <c r="E78" s="16"/>
      <c r="F78" s="16"/>
      <c r="G78" s="16"/>
    </row>
    <row r="79" spans="1:7" x14ac:dyDescent="0.2">
      <c r="E79" s="16"/>
      <c r="F79" s="16"/>
      <c r="G79" s="16"/>
    </row>
    <row r="80" spans="1:7" x14ac:dyDescent="0.2">
      <c r="E80" s="16"/>
      <c r="F80" s="16"/>
      <c r="G80" s="16"/>
    </row>
    <row r="81" spans="5:7" x14ac:dyDescent="0.2">
      <c r="E81" s="16"/>
      <c r="F81" s="16"/>
      <c r="G81" s="16"/>
    </row>
    <row r="82" spans="5:7" x14ac:dyDescent="0.2">
      <c r="E82" s="16"/>
      <c r="F82" s="16"/>
      <c r="G82" s="16"/>
    </row>
    <row r="83" spans="5:7" x14ac:dyDescent="0.2">
      <c r="E83" s="16"/>
      <c r="F83" s="16"/>
      <c r="G83" s="16"/>
    </row>
    <row r="84" spans="5:7" x14ac:dyDescent="0.2">
      <c r="E84" s="16"/>
      <c r="F84" s="16"/>
      <c r="G84" s="16"/>
    </row>
    <row r="85" spans="5:7" x14ac:dyDescent="0.2">
      <c r="E85" s="16"/>
      <c r="F85" s="16"/>
      <c r="G85" s="16"/>
    </row>
    <row r="86" spans="5:7" x14ac:dyDescent="0.2">
      <c r="E86" s="16"/>
      <c r="F86" s="16"/>
      <c r="G86" s="16"/>
    </row>
    <row r="87" spans="5:7" x14ac:dyDescent="0.2">
      <c r="E87" s="16"/>
      <c r="F87" s="16"/>
      <c r="G87" s="16"/>
    </row>
    <row r="88" spans="5:7" x14ac:dyDescent="0.2">
      <c r="E88" s="16"/>
      <c r="F88" s="16"/>
      <c r="G88" s="16"/>
    </row>
    <row r="89" spans="5:7" x14ac:dyDescent="0.2">
      <c r="E89" s="16"/>
      <c r="F89" s="16"/>
      <c r="G89" s="16"/>
    </row>
    <row r="90" spans="5:7" x14ac:dyDescent="0.2">
      <c r="E90" s="16"/>
      <c r="F90" s="16"/>
      <c r="G90" s="16"/>
    </row>
    <row r="91" spans="5:7" x14ac:dyDescent="0.2">
      <c r="E91" s="16"/>
      <c r="F91" s="16"/>
      <c r="G91" s="16"/>
    </row>
    <row r="92" spans="5:7" x14ac:dyDescent="0.2">
      <c r="E92" s="16"/>
      <c r="F92" s="16"/>
      <c r="G92" s="16"/>
    </row>
    <row r="93" spans="5:7" x14ac:dyDescent="0.2">
      <c r="E93" s="16"/>
      <c r="F93" s="16"/>
      <c r="G93" s="16"/>
    </row>
    <row r="94" spans="5:7" x14ac:dyDescent="0.2">
      <c r="E94" s="16"/>
      <c r="F94" s="16"/>
      <c r="G94" s="16"/>
    </row>
    <row r="95" spans="5:7" x14ac:dyDescent="0.2">
      <c r="E95" s="16"/>
      <c r="F95" s="16"/>
      <c r="G95" s="16"/>
    </row>
    <row r="96" spans="5:7" x14ac:dyDescent="0.2">
      <c r="E96" s="16"/>
      <c r="F96" s="16"/>
      <c r="G96" s="16"/>
    </row>
    <row r="7488" spans="1:1" x14ac:dyDescent="0.2">
      <c r="A7488" s="50" t="s">
        <v>20</v>
      </c>
    </row>
    <row r="7489" spans="1:1" x14ac:dyDescent="0.2">
      <c r="A7489" s="50" t="s">
        <v>21</v>
      </c>
    </row>
    <row r="7490" spans="1:1" x14ac:dyDescent="0.2">
      <c r="A7490" s="50" t="s">
        <v>22</v>
      </c>
    </row>
    <row r="7491" spans="1:1" x14ac:dyDescent="0.2">
      <c r="A7491" s="50" t="s">
        <v>23</v>
      </c>
    </row>
  </sheetData>
  <mergeCells count="6">
    <mergeCell ref="A70:D70"/>
    <mergeCell ref="A3:D3"/>
    <mergeCell ref="A1:D1"/>
    <mergeCell ref="A60:D60"/>
    <mergeCell ref="A61:D61"/>
    <mergeCell ref="A4:D4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L7944"/>
  <sheetViews>
    <sheetView showGridLines="0" view="pageBreakPreview" topLeftCell="A50" zoomScale="70" zoomScaleNormal="60" zoomScaleSheetLayoutView="70" workbookViewId="0">
      <selection activeCell="A70" sqref="A70:XFD85"/>
    </sheetView>
  </sheetViews>
  <sheetFormatPr defaultColWidth="9.625" defaultRowHeight="12.75" x14ac:dyDescent="0.2"/>
  <cols>
    <col min="1" max="1" width="14.625" style="19" customWidth="1"/>
    <col min="2" max="2" width="14.75" style="19" customWidth="1"/>
    <col min="3" max="3" width="15" style="19" customWidth="1"/>
    <col min="4" max="4" width="15.5" style="19" customWidth="1"/>
    <col min="5" max="5" width="17.125" style="19" customWidth="1"/>
    <col min="6" max="7" width="13.625" style="19" customWidth="1"/>
    <col min="8" max="8" width="14.125" style="19" customWidth="1"/>
    <col min="9" max="10" width="13.625" style="19" customWidth="1"/>
    <col min="11" max="16384" width="9.625" style="19"/>
  </cols>
  <sheetData>
    <row r="1" spans="1:11" ht="20.100000000000001" customHeight="1" x14ac:dyDescent="0.3">
      <c r="C1" s="20" t="s">
        <v>0</v>
      </c>
      <c r="J1" s="93"/>
    </row>
    <row r="2" spans="1:11" ht="20.100000000000001" customHeight="1" x14ac:dyDescent="0.2">
      <c r="J2" s="20" t="s">
        <v>0</v>
      </c>
    </row>
    <row r="3" spans="1:11" s="189" customFormat="1" ht="24.95" customHeight="1" x14ac:dyDescent="0.35">
      <c r="A3" s="273" t="s">
        <v>197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1" s="189" customFormat="1" ht="24.95" customHeight="1" x14ac:dyDescent="0.35">
      <c r="A4" s="273" t="s">
        <v>196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1" ht="20.100000000000001" customHeigh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1" ht="20.100000000000001" customHeight="1" x14ac:dyDescent="0.2"/>
    <row r="7" spans="1:11" s="149" customFormat="1" ht="24.95" customHeight="1" x14ac:dyDescent="0.15">
      <c r="A7" s="147"/>
      <c r="B7" s="275" t="s">
        <v>204</v>
      </c>
      <c r="C7" s="278" t="s">
        <v>72</v>
      </c>
      <c r="D7" s="279"/>
      <c r="E7" s="279"/>
      <c r="F7" s="279"/>
      <c r="G7" s="280"/>
      <c r="H7" s="281" t="s">
        <v>73</v>
      </c>
      <c r="I7" s="282"/>
      <c r="J7" s="282"/>
    </row>
    <row r="8" spans="1:11" s="150" customFormat="1" ht="105" x14ac:dyDescent="0.2">
      <c r="A8" s="152" t="s">
        <v>74</v>
      </c>
      <c r="B8" s="276"/>
      <c r="C8" s="148" t="s">
        <v>75</v>
      </c>
      <c r="D8" s="148" t="s">
        <v>171</v>
      </c>
      <c r="E8" s="154" t="s">
        <v>205</v>
      </c>
      <c r="F8" s="155" t="s">
        <v>206</v>
      </c>
      <c r="G8" s="154" t="s">
        <v>209</v>
      </c>
      <c r="H8" s="156" t="s">
        <v>207</v>
      </c>
      <c r="I8" s="158" t="s">
        <v>208</v>
      </c>
      <c r="J8" s="157" t="s">
        <v>76</v>
      </c>
      <c r="K8" s="151"/>
    </row>
    <row r="9" spans="1:11" ht="20.100000000000001" customHeight="1" x14ac:dyDescent="0.35">
      <c r="A9" s="153"/>
      <c r="B9" s="277"/>
      <c r="C9" s="159" t="s">
        <v>177</v>
      </c>
      <c r="D9" s="160" t="s">
        <v>78</v>
      </c>
      <c r="E9" s="160" t="s">
        <v>79</v>
      </c>
      <c r="F9" s="160" t="s">
        <v>80</v>
      </c>
      <c r="G9" s="160" t="s">
        <v>77</v>
      </c>
      <c r="H9" s="161"/>
      <c r="I9" s="160"/>
      <c r="J9" s="162"/>
      <c r="K9" s="60"/>
    </row>
    <row r="10" spans="1:11" ht="15" customHeight="1" x14ac:dyDescent="0.3">
      <c r="A10" s="40"/>
      <c r="B10" s="40"/>
      <c r="C10" s="58"/>
      <c r="D10" s="58"/>
      <c r="E10" s="58"/>
      <c r="F10" s="58"/>
      <c r="G10" s="59"/>
      <c r="H10" s="58"/>
      <c r="I10" s="58"/>
      <c r="J10" s="58"/>
    </row>
    <row r="11" spans="1:11" s="61" customFormat="1" ht="18" customHeight="1" x14ac:dyDescent="0.35">
      <c r="A11" s="132" t="s">
        <v>26</v>
      </c>
      <c r="B11" s="21">
        <v>62520</v>
      </c>
      <c r="C11" s="21">
        <v>668</v>
      </c>
      <c r="D11" s="21">
        <v>559</v>
      </c>
      <c r="E11" s="133" t="s">
        <v>182</v>
      </c>
      <c r="F11" s="21">
        <v>3389</v>
      </c>
      <c r="G11" s="134">
        <f t="shared" ref="G11:G54" si="0">SUM(C11+D11+E11+F11)</f>
        <v>4616</v>
      </c>
      <c r="H11" s="21">
        <v>3800</v>
      </c>
      <c r="I11" s="133" t="s">
        <v>182</v>
      </c>
      <c r="J11" s="134">
        <f t="shared" ref="J11:J54" si="1">SUM(H11+I11)</f>
        <v>3800</v>
      </c>
    </row>
    <row r="12" spans="1:11" s="61" customFormat="1" ht="18" customHeight="1" x14ac:dyDescent="0.35">
      <c r="A12" s="132" t="s">
        <v>4</v>
      </c>
      <c r="B12" s="21">
        <v>65005</v>
      </c>
      <c r="C12" s="21">
        <v>745</v>
      </c>
      <c r="D12" s="21">
        <v>618</v>
      </c>
      <c r="E12" s="133" t="s">
        <v>182</v>
      </c>
      <c r="F12" s="21">
        <v>3567</v>
      </c>
      <c r="G12" s="134">
        <f t="shared" si="0"/>
        <v>4930</v>
      </c>
      <c r="H12" s="21">
        <v>3800</v>
      </c>
      <c r="I12" s="133" t="s">
        <v>182</v>
      </c>
      <c r="J12" s="134">
        <f t="shared" si="1"/>
        <v>3800</v>
      </c>
    </row>
    <row r="13" spans="1:11" s="61" customFormat="1" ht="18" customHeight="1" x14ac:dyDescent="0.35">
      <c r="A13" s="132" t="s">
        <v>27</v>
      </c>
      <c r="B13" s="21">
        <v>70770</v>
      </c>
      <c r="C13" s="21">
        <v>922</v>
      </c>
      <c r="D13" s="21">
        <v>691</v>
      </c>
      <c r="E13" s="133" t="s">
        <v>182</v>
      </c>
      <c r="F13" s="21">
        <v>3967</v>
      </c>
      <c r="G13" s="134">
        <f t="shared" si="0"/>
        <v>5580</v>
      </c>
      <c r="H13" s="21">
        <v>3745</v>
      </c>
      <c r="I13" s="133" t="s">
        <v>182</v>
      </c>
      <c r="J13" s="134">
        <f t="shared" si="1"/>
        <v>3745</v>
      </c>
    </row>
    <row r="14" spans="1:11" s="61" customFormat="1" ht="18" customHeight="1" x14ac:dyDescent="0.35">
      <c r="A14" s="132" t="s">
        <v>28</v>
      </c>
      <c r="B14" s="21">
        <v>72000</v>
      </c>
      <c r="C14" s="21">
        <v>1076</v>
      </c>
      <c r="D14" s="21">
        <v>731</v>
      </c>
      <c r="E14" s="133" t="s">
        <v>182</v>
      </c>
      <c r="F14" s="21">
        <v>4130</v>
      </c>
      <c r="G14" s="134">
        <f t="shared" si="0"/>
        <v>5937</v>
      </c>
      <c r="H14" s="21">
        <v>3850</v>
      </c>
      <c r="I14" s="133" t="s">
        <v>182</v>
      </c>
      <c r="J14" s="134">
        <f t="shared" si="1"/>
        <v>3850</v>
      </c>
    </row>
    <row r="15" spans="1:11" s="61" customFormat="1" ht="18" customHeight="1" x14ac:dyDescent="0.35">
      <c r="A15" s="132" t="s">
        <v>29</v>
      </c>
      <c r="B15" s="21">
        <v>73500</v>
      </c>
      <c r="C15" s="21">
        <v>1098</v>
      </c>
      <c r="D15" s="21">
        <v>752</v>
      </c>
      <c r="E15" s="21">
        <v>230</v>
      </c>
      <c r="F15" s="21">
        <v>3978</v>
      </c>
      <c r="G15" s="134">
        <f t="shared" si="0"/>
        <v>6058</v>
      </c>
      <c r="H15" s="21">
        <v>3850</v>
      </c>
      <c r="I15" s="133" t="s">
        <v>182</v>
      </c>
      <c r="J15" s="134">
        <f t="shared" si="1"/>
        <v>3850</v>
      </c>
    </row>
    <row r="16" spans="1:11" s="61" customFormat="1" ht="18" customHeight="1" x14ac:dyDescent="0.35">
      <c r="A16" s="132" t="s">
        <v>5</v>
      </c>
      <c r="B16" s="21">
        <v>74100</v>
      </c>
      <c r="C16" s="21">
        <v>1130</v>
      </c>
      <c r="D16" s="21">
        <v>825</v>
      </c>
      <c r="E16" s="21">
        <v>250</v>
      </c>
      <c r="F16" s="21">
        <v>4000</v>
      </c>
      <c r="G16" s="134">
        <f t="shared" si="0"/>
        <v>6205</v>
      </c>
      <c r="H16" s="21">
        <v>3859</v>
      </c>
      <c r="I16" s="133" t="s">
        <v>182</v>
      </c>
      <c r="J16" s="134">
        <f t="shared" si="1"/>
        <v>3859</v>
      </c>
    </row>
    <row r="17" spans="1:10" s="61" customFormat="1" ht="18" customHeight="1" x14ac:dyDescent="0.35">
      <c r="A17" s="132" t="s">
        <v>30</v>
      </c>
      <c r="B17" s="21">
        <v>75200</v>
      </c>
      <c r="C17" s="21">
        <v>1151</v>
      </c>
      <c r="D17" s="21">
        <v>840</v>
      </c>
      <c r="E17" s="21">
        <v>267</v>
      </c>
      <c r="F17" s="21">
        <v>4152</v>
      </c>
      <c r="G17" s="134">
        <f t="shared" si="0"/>
        <v>6410</v>
      </c>
      <c r="H17" s="21">
        <v>3700</v>
      </c>
      <c r="I17" s="133" t="s">
        <v>182</v>
      </c>
      <c r="J17" s="134">
        <f t="shared" si="1"/>
        <v>3700</v>
      </c>
    </row>
    <row r="18" spans="1:10" s="61" customFormat="1" ht="18" customHeight="1" x14ac:dyDescent="0.35">
      <c r="A18" s="132" t="s">
        <v>31</v>
      </c>
      <c r="B18" s="21">
        <v>80800</v>
      </c>
      <c r="C18" s="21">
        <v>1270</v>
      </c>
      <c r="D18" s="21">
        <v>859</v>
      </c>
      <c r="E18" s="21">
        <v>327</v>
      </c>
      <c r="F18" s="21">
        <v>4191</v>
      </c>
      <c r="G18" s="134">
        <f t="shared" si="0"/>
        <v>6647</v>
      </c>
      <c r="H18" s="21">
        <v>3705</v>
      </c>
      <c r="I18" s="133" t="s">
        <v>182</v>
      </c>
      <c r="J18" s="134">
        <f t="shared" si="1"/>
        <v>3705</v>
      </c>
    </row>
    <row r="19" spans="1:10" s="61" customFormat="1" ht="18" customHeight="1" x14ac:dyDescent="0.35">
      <c r="A19" s="132" t="s">
        <v>32</v>
      </c>
      <c r="B19" s="21">
        <v>86400</v>
      </c>
      <c r="C19" s="21">
        <v>1280</v>
      </c>
      <c r="D19" s="21">
        <v>863</v>
      </c>
      <c r="E19" s="21">
        <v>377</v>
      </c>
      <c r="F19" s="21">
        <v>4247</v>
      </c>
      <c r="G19" s="134">
        <f t="shared" si="0"/>
        <v>6767</v>
      </c>
      <c r="H19" s="21">
        <v>3720</v>
      </c>
      <c r="I19" s="133" t="s">
        <v>182</v>
      </c>
      <c r="J19" s="134">
        <f t="shared" si="1"/>
        <v>3720</v>
      </c>
    </row>
    <row r="20" spans="1:10" s="61" customFormat="1" ht="18" customHeight="1" x14ac:dyDescent="0.35">
      <c r="A20" s="132" t="s">
        <v>6</v>
      </c>
      <c r="B20" s="21">
        <v>54896</v>
      </c>
      <c r="C20" s="21">
        <v>1296</v>
      </c>
      <c r="D20" s="21">
        <v>888</v>
      </c>
      <c r="E20" s="21">
        <v>487</v>
      </c>
      <c r="F20" s="21">
        <v>4220</v>
      </c>
      <c r="G20" s="134">
        <f t="shared" si="0"/>
        <v>6891</v>
      </c>
      <c r="H20" s="21">
        <v>1785</v>
      </c>
      <c r="I20" s="21">
        <v>9145</v>
      </c>
      <c r="J20" s="134">
        <f t="shared" si="1"/>
        <v>10930</v>
      </c>
    </row>
    <row r="21" spans="1:10" s="61" customFormat="1" ht="18" customHeight="1" x14ac:dyDescent="0.35">
      <c r="A21" s="132" t="s">
        <v>33</v>
      </c>
      <c r="B21" s="21">
        <v>60771</v>
      </c>
      <c r="C21" s="21">
        <v>1315</v>
      </c>
      <c r="D21" s="21">
        <v>904</v>
      </c>
      <c r="E21" s="21">
        <v>637</v>
      </c>
      <c r="F21" s="21">
        <v>4270</v>
      </c>
      <c r="G21" s="134">
        <f t="shared" si="0"/>
        <v>7126</v>
      </c>
      <c r="H21" s="21">
        <v>2120</v>
      </c>
      <c r="I21" s="21">
        <v>2065</v>
      </c>
      <c r="J21" s="134">
        <f t="shared" si="1"/>
        <v>4185</v>
      </c>
    </row>
    <row r="22" spans="1:10" s="61" customFormat="1" ht="18" customHeight="1" x14ac:dyDescent="0.35">
      <c r="A22" s="132" t="s">
        <v>34</v>
      </c>
      <c r="B22" s="21">
        <v>63050</v>
      </c>
      <c r="C22" s="21">
        <v>1380</v>
      </c>
      <c r="D22" s="21">
        <v>933</v>
      </c>
      <c r="E22" s="21">
        <v>1736</v>
      </c>
      <c r="F22" s="21">
        <v>2745</v>
      </c>
      <c r="G22" s="134">
        <f t="shared" si="0"/>
        <v>6794</v>
      </c>
      <c r="H22" s="21">
        <v>2115</v>
      </c>
      <c r="I22" s="21">
        <v>2065</v>
      </c>
      <c r="J22" s="134">
        <f t="shared" si="1"/>
        <v>4180</v>
      </c>
    </row>
    <row r="23" spans="1:10" s="61" customFormat="1" ht="18" customHeight="1" x14ac:dyDescent="0.35">
      <c r="A23" s="132" t="s">
        <v>35</v>
      </c>
      <c r="B23" s="21">
        <v>63525</v>
      </c>
      <c r="C23" s="21">
        <v>1431</v>
      </c>
      <c r="D23" s="21">
        <v>1019</v>
      </c>
      <c r="E23" s="21">
        <v>1770</v>
      </c>
      <c r="F23" s="21">
        <v>2769</v>
      </c>
      <c r="G23" s="134">
        <f t="shared" si="0"/>
        <v>6989</v>
      </c>
      <c r="H23" s="21">
        <v>2302</v>
      </c>
      <c r="I23" s="21">
        <v>2397</v>
      </c>
      <c r="J23" s="134">
        <f t="shared" si="1"/>
        <v>4699</v>
      </c>
    </row>
    <row r="24" spans="1:10" s="61" customFormat="1" ht="18" customHeight="1" x14ac:dyDescent="0.35">
      <c r="A24" s="132" t="s">
        <v>36</v>
      </c>
      <c r="B24" s="21">
        <v>64795</v>
      </c>
      <c r="C24" s="21">
        <v>1539</v>
      </c>
      <c r="D24" s="21">
        <v>1047</v>
      </c>
      <c r="E24" s="21">
        <v>2000</v>
      </c>
      <c r="F24" s="21">
        <v>7539</v>
      </c>
      <c r="G24" s="134">
        <f t="shared" si="0"/>
        <v>12125</v>
      </c>
      <c r="H24" s="21">
        <v>2489</v>
      </c>
      <c r="I24" s="21">
        <v>2729</v>
      </c>
      <c r="J24" s="134">
        <f t="shared" si="1"/>
        <v>5218</v>
      </c>
    </row>
    <row r="25" spans="1:10" s="61" customFormat="1" ht="18" customHeight="1" x14ac:dyDescent="0.35">
      <c r="A25" s="132" t="s">
        <v>37</v>
      </c>
      <c r="B25" s="21">
        <v>65835</v>
      </c>
      <c r="C25" s="21">
        <v>1613</v>
      </c>
      <c r="D25" s="21">
        <v>1090</v>
      </c>
      <c r="E25" s="21">
        <v>2211</v>
      </c>
      <c r="F25" s="21">
        <v>2785</v>
      </c>
      <c r="G25" s="134">
        <f t="shared" si="0"/>
        <v>7699</v>
      </c>
      <c r="H25" s="21">
        <v>2710</v>
      </c>
      <c r="I25" s="21">
        <v>3100</v>
      </c>
      <c r="J25" s="134">
        <f t="shared" si="1"/>
        <v>5810</v>
      </c>
    </row>
    <row r="26" spans="1:10" s="61" customFormat="1" ht="18" customHeight="1" x14ac:dyDescent="0.35">
      <c r="A26" s="132" t="s">
        <v>7</v>
      </c>
      <c r="B26" s="21">
        <v>66447</v>
      </c>
      <c r="C26" s="21">
        <v>1650</v>
      </c>
      <c r="D26" s="21">
        <v>1102</v>
      </c>
      <c r="E26" s="21">
        <v>2400</v>
      </c>
      <c r="F26" s="21">
        <v>2805</v>
      </c>
      <c r="G26" s="134">
        <f t="shared" si="0"/>
        <v>7957</v>
      </c>
      <c r="H26" s="21">
        <v>2950</v>
      </c>
      <c r="I26" s="21">
        <v>3520</v>
      </c>
      <c r="J26" s="134">
        <f t="shared" si="1"/>
        <v>6470</v>
      </c>
    </row>
    <row r="27" spans="1:10" s="61" customFormat="1" ht="18" customHeight="1" x14ac:dyDescent="0.35">
      <c r="A27" s="132" t="s">
        <v>38</v>
      </c>
      <c r="B27" s="21">
        <v>66703</v>
      </c>
      <c r="C27" s="21">
        <v>1700</v>
      </c>
      <c r="D27" s="21">
        <v>1210</v>
      </c>
      <c r="E27" s="21">
        <v>2450</v>
      </c>
      <c r="F27" s="21">
        <v>2900</v>
      </c>
      <c r="G27" s="134">
        <f t="shared" si="0"/>
        <v>8260</v>
      </c>
      <c r="H27" s="21">
        <v>3183</v>
      </c>
      <c r="I27" s="21">
        <v>3738</v>
      </c>
      <c r="J27" s="134">
        <f t="shared" si="1"/>
        <v>6921</v>
      </c>
    </row>
    <row r="28" spans="1:10" s="61" customFormat="1" ht="18" customHeight="1" x14ac:dyDescent="0.35">
      <c r="A28" s="132" t="s">
        <v>39</v>
      </c>
      <c r="B28" s="21">
        <v>67604</v>
      </c>
      <c r="C28" s="21">
        <v>1850</v>
      </c>
      <c r="D28" s="21">
        <v>1360</v>
      </c>
      <c r="E28" s="21">
        <v>2560</v>
      </c>
      <c r="F28" s="21">
        <v>3127</v>
      </c>
      <c r="G28" s="134">
        <f t="shared" si="0"/>
        <v>8897</v>
      </c>
      <c r="H28" s="21">
        <v>3200</v>
      </c>
      <c r="I28" s="21">
        <v>3800</v>
      </c>
      <c r="J28" s="134">
        <f t="shared" si="1"/>
        <v>7000</v>
      </c>
    </row>
    <row r="29" spans="1:10" s="61" customFormat="1" ht="18" customHeight="1" x14ac:dyDescent="0.35">
      <c r="A29" s="132" t="s">
        <v>40</v>
      </c>
      <c r="B29" s="21">
        <v>68129</v>
      </c>
      <c r="C29" s="21">
        <v>1985</v>
      </c>
      <c r="D29" s="21">
        <v>1444</v>
      </c>
      <c r="E29" s="21">
        <v>2730</v>
      </c>
      <c r="F29" s="21">
        <v>3275</v>
      </c>
      <c r="G29" s="134">
        <f t="shared" si="0"/>
        <v>9434</v>
      </c>
      <c r="H29" s="21">
        <v>3215</v>
      </c>
      <c r="I29" s="21">
        <v>3860</v>
      </c>
      <c r="J29" s="134">
        <f t="shared" si="1"/>
        <v>7075</v>
      </c>
    </row>
    <row r="30" spans="1:10" s="61" customFormat="1" ht="18" customHeight="1" x14ac:dyDescent="0.35">
      <c r="A30" s="132" t="s">
        <v>8</v>
      </c>
      <c r="B30" s="21">
        <v>68577</v>
      </c>
      <c r="C30" s="21">
        <v>2000</v>
      </c>
      <c r="D30" s="21">
        <v>1470</v>
      </c>
      <c r="E30" s="21">
        <v>2850</v>
      </c>
      <c r="F30" s="21">
        <v>5321</v>
      </c>
      <c r="G30" s="134">
        <f t="shared" si="0"/>
        <v>11641</v>
      </c>
      <c r="H30" s="21">
        <v>3280</v>
      </c>
      <c r="I30" s="21">
        <v>3900</v>
      </c>
      <c r="J30" s="134">
        <f t="shared" si="1"/>
        <v>7180</v>
      </c>
    </row>
    <row r="31" spans="1:10" s="61" customFormat="1" ht="18" customHeight="1" x14ac:dyDescent="0.35">
      <c r="A31" s="132" t="s">
        <v>41</v>
      </c>
      <c r="B31" s="21">
        <v>68918</v>
      </c>
      <c r="C31" s="21">
        <v>2007</v>
      </c>
      <c r="D31" s="21">
        <v>1480</v>
      </c>
      <c r="E31" s="21">
        <v>2940</v>
      </c>
      <c r="F31" s="21">
        <v>5505</v>
      </c>
      <c r="G31" s="134">
        <f t="shared" si="0"/>
        <v>11932</v>
      </c>
      <c r="H31" s="21">
        <v>3726</v>
      </c>
      <c r="I31" s="21">
        <v>3144</v>
      </c>
      <c r="J31" s="134">
        <f t="shared" si="1"/>
        <v>6870</v>
      </c>
    </row>
    <row r="32" spans="1:10" s="61" customFormat="1" ht="18" customHeight="1" x14ac:dyDescent="0.35">
      <c r="A32" s="135" t="s">
        <v>42</v>
      </c>
      <c r="B32" s="136">
        <v>79267</v>
      </c>
      <c r="C32" s="136">
        <v>2009</v>
      </c>
      <c r="D32" s="136">
        <v>1513</v>
      </c>
      <c r="E32" s="136">
        <v>3153</v>
      </c>
      <c r="F32" s="136">
        <v>5598</v>
      </c>
      <c r="G32" s="137">
        <f t="shared" si="0"/>
        <v>12273</v>
      </c>
      <c r="H32" s="136">
        <v>3484</v>
      </c>
      <c r="I32" s="136">
        <v>2713</v>
      </c>
      <c r="J32" s="137">
        <f t="shared" si="1"/>
        <v>6197</v>
      </c>
    </row>
    <row r="33" spans="1:12" s="61" customFormat="1" ht="18" customHeight="1" x14ac:dyDescent="0.35">
      <c r="A33" s="135" t="s">
        <v>43</v>
      </c>
      <c r="B33" s="138">
        <v>79464</v>
      </c>
      <c r="C33" s="138">
        <v>2028</v>
      </c>
      <c r="D33" s="138">
        <v>1604</v>
      </c>
      <c r="E33" s="138">
        <v>3211</v>
      </c>
      <c r="F33" s="138">
        <v>5651</v>
      </c>
      <c r="G33" s="137">
        <f t="shared" si="0"/>
        <v>12494</v>
      </c>
      <c r="H33" s="138">
        <v>3308</v>
      </c>
      <c r="I33" s="138">
        <v>2343</v>
      </c>
      <c r="J33" s="137">
        <f t="shared" si="1"/>
        <v>5651</v>
      </c>
      <c r="K33" s="64"/>
      <c r="L33" s="64"/>
    </row>
    <row r="34" spans="1:12" s="61" customFormat="1" ht="18" customHeight="1" x14ac:dyDescent="0.35">
      <c r="A34" s="135" t="s">
        <v>44</v>
      </c>
      <c r="B34" s="138">
        <v>80070</v>
      </c>
      <c r="C34" s="138">
        <v>2245</v>
      </c>
      <c r="D34" s="138">
        <v>1865</v>
      </c>
      <c r="E34" s="138">
        <v>3424</v>
      </c>
      <c r="F34" s="138">
        <v>5884</v>
      </c>
      <c r="G34" s="137">
        <f t="shared" si="0"/>
        <v>13418</v>
      </c>
      <c r="H34" s="138">
        <v>4278</v>
      </c>
      <c r="I34" s="138">
        <v>6208</v>
      </c>
      <c r="J34" s="137">
        <f t="shared" si="1"/>
        <v>10486</v>
      </c>
      <c r="K34" s="64"/>
      <c r="L34" s="64"/>
    </row>
    <row r="35" spans="1:12" s="62" customFormat="1" ht="18" customHeight="1" x14ac:dyDescent="0.35">
      <c r="A35" s="135" t="s">
        <v>46</v>
      </c>
      <c r="B35" s="139">
        <v>80383</v>
      </c>
      <c r="C35" s="139">
        <v>2252</v>
      </c>
      <c r="D35" s="139">
        <v>1871</v>
      </c>
      <c r="E35" s="139">
        <v>3430</v>
      </c>
      <c r="F35" s="139">
        <v>5895</v>
      </c>
      <c r="G35" s="140">
        <f t="shared" si="0"/>
        <v>13448</v>
      </c>
      <c r="H35" s="139">
        <v>3138</v>
      </c>
      <c r="I35" s="139">
        <v>2355</v>
      </c>
      <c r="J35" s="140">
        <f t="shared" si="1"/>
        <v>5493</v>
      </c>
      <c r="K35" s="63"/>
      <c r="L35" s="63"/>
    </row>
    <row r="36" spans="1:12" ht="18" customHeight="1" x14ac:dyDescent="0.35">
      <c r="A36" s="132" t="s">
        <v>47</v>
      </c>
      <c r="B36" s="141">
        <v>80971</v>
      </c>
      <c r="C36" s="141">
        <v>2310</v>
      </c>
      <c r="D36" s="141">
        <v>1945</v>
      </c>
      <c r="E36" s="141">
        <v>3526</v>
      </c>
      <c r="F36" s="141">
        <v>5922</v>
      </c>
      <c r="G36" s="142">
        <f t="shared" si="0"/>
        <v>13703</v>
      </c>
      <c r="H36" s="141">
        <v>3165</v>
      </c>
      <c r="I36" s="141">
        <v>2348</v>
      </c>
      <c r="J36" s="142">
        <f t="shared" si="1"/>
        <v>5513</v>
      </c>
    </row>
    <row r="37" spans="1:12" ht="18" customHeight="1" x14ac:dyDescent="0.35">
      <c r="A37" s="143" t="s">
        <v>48</v>
      </c>
      <c r="B37" s="141">
        <v>84190</v>
      </c>
      <c r="C37" s="141">
        <v>2427</v>
      </c>
      <c r="D37" s="141">
        <v>2015</v>
      </c>
      <c r="E37" s="141">
        <v>3611</v>
      </c>
      <c r="F37" s="141">
        <v>6253</v>
      </c>
      <c r="G37" s="142">
        <f t="shared" si="0"/>
        <v>14306</v>
      </c>
      <c r="H37" s="141">
        <v>3195</v>
      </c>
      <c r="I37" s="141">
        <v>2407</v>
      </c>
      <c r="J37" s="142">
        <f t="shared" si="1"/>
        <v>5602</v>
      </c>
    </row>
    <row r="38" spans="1:12" ht="18" customHeight="1" x14ac:dyDescent="0.35">
      <c r="A38" s="143" t="s">
        <v>49</v>
      </c>
      <c r="B38" s="141">
        <v>84772</v>
      </c>
      <c r="C38" s="141">
        <v>2522</v>
      </c>
      <c r="D38" s="141">
        <v>2236</v>
      </c>
      <c r="E38" s="141">
        <v>3695</v>
      </c>
      <c r="F38" s="141">
        <v>6285</v>
      </c>
      <c r="G38" s="142">
        <f t="shared" si="0"/>
        <v>14738</v>
      </c>
      <c r="H38" s="141">
        <v>3590</v>
      </c>
      <c r="I38" s="141">
        <v>2628</v>
      </c>
      <c r="J38" s="142">
        <f t="shared" si="1"/>
        <v>6218</v>
      </c>
    </row>
    <row r="39" spans="1:12" ht="18" customHeight="1" x14ac:dyDescent="0.35">
      <c r="A39" s="143" t="s">
        <v>50</v>
      </c>
      <c r="B39" s="141">
        <v>85104</v>
      </c>
      <c r="C39" s="141">
        <v>2564</v>
      </c>
      <c r="D39" s="141">
        <v>2305</v>
      </c>
      <c r="E39" s="141">
        <v>3755</v>
      </c>
      <c r="F39" s="141">
        <v>6358</v>
      </c>
      <c r="G39" s="142">
        <f t="shared" si="0"/>
        <v>14982</v>
      </c>
      <c r="H39" s="141">
        <v>4106</v>
      </c>
      <c r="I39" s="141">
        <v>2847</v>
      </c>
      <c r="J39" s="142">
        <f t="shared" si="1"/>
        <v>6953</v>
      </c>
    </row>
    <row r="40" spans="1:12" ht="18" customHeight="1" x14ac:dyDescent="0.35">
      <c r="A40" s="143" t="s">
        <v>51</v>
      </c>
      <c r="B40" s="141">
        <v>90205</v>
      </c>
      <c r="C40" s="141">
        <v>2570</v>
      </c>
      <c r="D40" s="141">
        <v>2317</v>
      </c>
      <c r="E40" s="141">
        <v>3923</v>
      </c>
      <c r="F40" s="141">
        <v>6504</v>
      </c>
      <c r="G40" s="142">
        <f t="shared" si="0"/>
        <v>15314</v>
      </c>
      <c r="H40" s="141">
        <v>3168</v>
      </c>
      <c r="I40" s="141">
        <v>2019</v>
      </c>
      <c r="J40" s="142">
        <f t="shared" si="1"/>
        <v>5187</v>
      </c>
    </row>
    <row r="41" spans="1:12" ht="18" customHeight="1" x14ac:dyDescent="0.35">
      <c r="A41" s="143" t="s">
        <v>52</v>
      </c>
      <c r="B41" s="141">
        <v>90683</v>
      </c>
      <c r="C41" s="141">
        <v>2578</v>
      </c>
      <c r="D41" s="141">
        <v>2327</v>
      </c>
      <c r="E41" s="141">
        <v>3928</v>
      </c>
      <c r="F41" s="141">
        <v>6509</v>
      </c>
      <c r="G41" s="142">
        <f t="shared" si="0"/>
        <v>15342</v>
      </c>
      <c r="H41" s="141">
        <v>3170</v>
      </c>
      <c r="I41" s="141">
        <v>2024</v>
      </c>
      <c r="J41" s="142">
        <f t="shared" si="1"/>
        <v>5194</v>
      </c>
    </row>
    <row r="42" spans="1:12" ht="18" customHeight="1" x14ac:dyDescent="0.35">
      <c r="A42" s="143" t="s">
        <v>53</v>
      </c>
      <c r="B42" s="141">
        <v>93967</v>
      </c>
      <c r="C42" s="141">
        <v>2599</v>
      </c>
      <c r="D42" s="141">
        <v>2398</v>
      </c>
      <c r="E42" s="141">
        <v>3966</v>
      </c>
      <c r="F42" s="141">
        <v>6555</v>
      </c>
      <c r="G42" s="142">
        <f t="shared" si="0"/>
        <v>15518</v>
      </c>
      <c r="H42" s="141">
        <v>3200</v>
      </c>
      <c r="I42" s="141">
        <v>2088</v>
      </c>
      <c r="J42" s="142">
        <f t="shared" si="1"/>
        <v>5288</v>
      </c>
    </row>
    <row r="43" spans="1:12" ht="18" customHeight="1" x14ac:dyDescent="0.35">
      <c r="A43" s="143" t="s">
        <v>54</v>
      </c>
      <c r="B43" s="141">
        <v>97476</v>
      </c>
      <c r="C43" s="141">
        <v>2702</v>
      </c>
      <c r="D43" s="141">
        <v>2510</v>
      </c>
      <c r="E43" s="141">
        <v>4388</v>
      </c>
      <c r="F43" s="141">
        <v>6809</v>
      </c>
      <c r="G43" s="142">
        <f t="shared" si="0"/>
        <v>16409</v>
      </c>
      <c r="H43" s="141">
        <v>2701</v>
      </c>
      <c r="I43" s="141">
        <v>1545</v>
      </c>
      <c r="J43" s="142">
        <f t="shared" si="1"/>
        <v>4246</v>
      </c>
    </row>
    <row r="44" spans="1:12" ht="18" customHeight="1" x14ac:dyDescent="0.35">
      <c r="A44" s="143" t="s">
        <v>55</v>
      </c>
      <c r="B44" s="144" t="s">
        <v>182</v>
      </c>
      <c r="C44" s="141">
        <v>2800</v>
      </c>
      <c r="D44" s="141">
        <v>2550</v>
      </c>
      <c r="E44" s="141">
        <v>4400</v>
      </c>
      <c r="F44" s="141">
        <v>6200</v>
      </c>
      <c r="G44" s="142">
        <f t="shared" si="0"/>
        <v>15950</v>
      </c>
      <c r="H44" s="141">
        <v>2600</v>
      </c>
      <c r="I44" s="141">
        <v>1500</v>
      </c>
      <c r="J44" s="142">
        <f t="shared" si="1"/>
        <v>4100</v>
      </c>
    </row>
    <row r="45" spans="1:12" ht="18" customHeight="1" x14ac:dyDescent="0.35">
      <c r="A45" s="143" t="s">
        <v>56</v>
      </c>
      <c r="B45" s="144" t="s">
        <v>182</v>
      </c>
      <c r="C45" s="141">
        <v>2815</v>
      </c>
      <c r="D45" s="141">
        <v>2555</v>
      </c>
      <c r="E45" s="141">
        <v>4430</v>
      </c>
      <c r="F45" s="141">
        <v>6210</v>
      </c>
      <c r="G45" s="142">
        <f t="shared" si="0"/>
        <v>16010</v>
      </c>
      <c r="H45" s="141">
        <v>2630</v>
      </c>
      <c r="I45" s="141">
        <v>1510</v>
      </c>
      <c r="J45" s="142">
        <f t="shared" si="1"/>
        <v>4140</v>
      </c>
    </row>
    <row r="46" spans="1:12" ht="18" customHeight="1" x14ac:dyDescent="0.35">
      <c r="A46" s="143" t="s">
        <v>57</v>
      </c>
      <c r="B46" s="144" t="s">
        <v>182</v>
      </c>
      <c r="C46" s="141">
        <v>2830</v>
      </c>
      <c r="D46" s="141">
        <v>2560</v>
      </c>
      <c r="E46" s="141">
        <v>4440</v>
      </c>
      <c r="F46" s="141">
        <v>6240</v>
      </c>
      <c r="G46" s="142">
        <f t="shared" si="0"/>
        <v>16070</v>
      </c>
      <c r="H46" s="141">
        <v>2632</v>
      </c>
      <c r="I46" s="141">
        <v>1515</v>
      </c>
      <c r="J46" s="142">
        <f t="shared" si="1"/>
        <v>4147</v>
      </c>
    </row>
    <row r="47" spans="1:12" ht="18" customHeight="1" x14ac:dyDescent="0.35">
      <c r="A47" s="143" t="s">
        <v>58</v>
      </c>
      <c r="B47" s="144" t="s">
        <v>182</v>
      </c>
      <c r="C47" s="141">
        <v>2920</v>
      </c>
      <c r="D47" s="141">
        <v>2612</v>
      </c>
      <c r="E47" s="141">
        <v>4482</v>
      </c>
      <c r="F47" s="141">
        <v>6310</v>
      </c>
      <c r="G47" s="142">
        <f t="shared" si="0"/>
        <v>16324</v>
      </c>
      <c r="H47" s="141">
        <v>2694</v>
      </c>
      <c r="I47" s="141">
        <v>1580</v>
      </c>
      <c r="J47" s="142">
        <f t="shared" si="1"/>
        <v>4274</v>
      </c>
    </row>
    <row r="48" spans="1:12" ht="18" customHeight="1" x14ac:dyDescent="0.35">
      <c r="A48" s="143" t="s">
        <v>59</v>
      </c>
      <c r="B48" s="144" t="s">
        <v>182</v>
      </c>
      <c r="C48" s="141">
        <v>2955</v>
      </c>
      <c r="D48" s="141">
        <v>2645</v>
      </c>
      <c r="E48" s="141">
        <v>4532</v>
      </c>
      <c r="F48" s="141">
        <v>6386</v>
      </c>
      <c r="G48" s="142">
        <f t="shared" si="0"/>
        <v>16518</v>
      </c>
      <c r="H48" s="141">
        <v>2700</v>
      </c>
      <c r="I48" s="141">
        <v>1590</v>
      </c>
      <c r="J48" s="142">
        <f t="shared" si="1"/>
        <v>4290</v>
      </c>
    </row>
    <row r="49" spans="1:10" ht="18" customHeight="1" x14ac:dyDescent="0.35">
      <c r="A49" s="143" t="s">
        <v>60</v>
      </c>
      <c r="B49" s="144" t="s">
        <v>182</v>
      </c>
      <c r="C49" s="141">
        <v>2966</v>
      </c>
      <c r="D49" s="141">
        <v>2648</v>
      </c>
      <c r="E49" s="141">
        <v>4538</v>
      </c>
      <c r="F49" s="141">
        <v>6393</v>
      </c>
      <c r="G49" s="142">
        <f t="shared" si="0"/>
        <v>16545</v>
      </c>
      <c r="H49" s="141">
        <v>2710</v>
      </c>
      <c r="I49" s="141">
        <v>1601</v>
      </c>
      <c r="J49" s="142">
        <f t="shared" si="1"/>
        <v>4311</v>
      </c>
    </row>
    <row r="50" spans="1:10" ht="18" customHeight="1" x14ac:dyDescent="0.35">
      <c r="A50" s="143" t="s">
        <v>61</v>
      </c>
      <c r="B50" s="144" t="s">
        <v>182</v>
      </c>
      <c r="C50" s="141">
        <v>3010</v>
      </c>
      <c r="D50" s="141">
        <v>2670</v>
      </c>
      <c r="E50" s="141">
        <v>4560</v>
      </c>
      <c r="F50" s="141">
        <v>6404</v>
      </c>
      <c r="G50" s="142">
        <f t="shared" si="0"/>
        <v>16644</v>
      </c>
      <c r="H50" s="141">
        <v>2760</v>
      </c>
      <c r="I50" s="141">
        <v>1612</v>
      </c>
      <c r="J50" s="142">
        <f t="shared" si="1"/>
        <v>4372</v>
      </c>
    </row>
    <row r="51" spans="1:10" ht="18" customHeight="1" x14ac:dyDescent="0.35">
      <c r="A51" s="143" t="s">
        <v>62</v>
      </c>
      <c r="B51" s="144" t="s">
        <v>182</v>
      </c>
      <c r="C51" s="141">
        <v>2094</v>
      </c>
      <c r="D51" s="141">
        <v>1295</v>
      </c>
      <c r="E51" s="141">
        <v>4784</v>
      </c>
      <c r="F51" s="144" t="s">
        <v>182</v>
      </c>
      <c r="G51" s="142">
        <f t="shared" si="0"/>
        <v>8173</v>
      </c>
      <c r="H51" s="141">
        <v>2901</v>
      </c>
      <c r="I51" s="141">
        <v>2090</v>
      </c>
      <c r="J51" s="142">
        <f t="shared" si="1"/>
        <v>4991</v>
      </c>
    </row>
    <row r="52" spans="1:10" ht="18" customHeight="1" x14ac:dyDescent="0.35">
      <c r="A52" s="143" t="s">
        <v>63</v>
      </c>
      <c r="B52" s="144" t="s">
        <v>182</v>
      </c>
      <c r="C52" s="141">
        <v>2112</v>
      </c>
      <c r="D52" s="141">
        <v>1366</v>
      </c>
      <c r="E52" s="141">
        <v>4863</v>
      </c>
      <c r="F52" s="144" t="s">
        <v>182</v>
      </c>
      <c r="G52" s="142">
        <f t="shared" si="0"/>
        <v>8341</v>
      </c>
      <c r="H52" s="141">
        <v>2920</v>
      </c>
      <c r="I52" s="141">
        <v>2105</v>
      </c>
      <c r="J52" s="142">
        <f t="shared" si="1"/>
        <v>5025</v>
      </c>
    </row>
    <row r="53" spans="1:10" ht="18" customHeight="1" x14ac:dyDescent="0.35">
      <c r="A53" s="143" t="s">
        <v>64</v>
      </c>
      <c r="B53" s="144" t="s">
        <v>182</v>
      </c>
      <c r="C53" s="141">
        <v>2336</v>
      </c>
      <c r="D53" s="141">
        <v>1423</v>
      </c>
      <c r="E53" s="141">
        <v>4968</v>
      </c>
      <c r="F53" s="144" t="s">
        <v>182</v>
      </c>
      <c r="G53" s="142">
        <f t="shared" si="0"/>
        <v>8727</v>
      </c>
      <c r="H53" s="141">
        <v>3083</v>
      </c>
      <c r="I53" s="141">
        <v>2210</v>
      </c>
      <c r="J53" s="142">
        <f t="shared" si="1"/>
        <v>5293</v>
      </c>
    </row>
    <row r="54" spans="1:10" ht="18" customHeight="1" x14ac:dyDescent="0.35">
      <c r="A54" s="143" t="s">
        <v>65</v>
      </c>
      <c r="B54" s="144" t="s">
        <v>182</v>
      </c>
      <c r="C54" s="141">
        <v>2412</v>
      </c>
      <c r="D54" s="141">
        <v>1496</v>
      </c>
      <c r="E54" s="141">
        <v>5012</v>
      </c>
      <c r="F54" s="144" t="s">
        <v>182</v>
      </c>
      <c r="G54" s="142">
        <f t="shared" si="0"/>
        <v>8920</v>
      </c>
      <c r="H54" s="141">
        <v>3066</v>
      </c>
      <c r="I54" s="141">
        <v>1866</v>
      </c>
      <c r="J54" s="142">
        <f t="shared" si="1"/>
        <v>4932</v>
      </c>
    </row>
    <row r="55" spans="1:10" s="82" customFormat="1" ht="18" customHeight="1" x14ac:dyDescent="0.35">
      <c r="A55" s="143">
        <v>2015</v>
      </c>
      <c r="B55" s="144" t="s">
        <v>182</v>
      </c>
      <c r="C55" s="141">
        <v>2536</v>
      </c>
      <c r="D55" s="141">
        <v>1623</v>
      </c>
      <c r="E55" s="141">
        <v>5213</v>
      </c>
      <c r="F55" s="144" t="s">
        <v>182</v>
      </c>
      <c r="G55" s="142">
        <v>9372</v>
      </c>
      <c r="H55" s="141">
        <v>3213</v>
      </c>
      <c r="I55" s="141">
        <v>2388</v>
      </c>
      <c r="J55" s="142">
        <v>5601</v>
      </c>
    </row>
    <row r="56" spans="1:10" ht="18" customHeight="1" x14ac:dyDescent="0.35">
      <c r="A56" s="143">
        <v>2016</v>
      </c>
      <c r="B56" s="144" t="s">
        <v>182</v>
      </c>
      <c r="C56" s="141">
        <v>2640</v>
      </c>
      <c r="D56" s="141">
        <v>1832</v>
      </c>
      <c r="E56" s="141">
        <v>5321</v>
      </c>
      <c r="F56" s="144" t="s">
        <v>182</v>
      </c>
      <c r="G56" s="142">
        <f>SUM(C56+D56+E56+F56)</f>
        <v>9793</v>
      </c>
      <c r="H56" s="141">
        <v>3321</v>
      </c>
      <c r="I56" s="141">
        <v>2402</v>
      </c>
      <c r="J56" s="142">
        <f>SUM(H56+I56)</f>
        <v>5723</v>
      </c>
    </row>
    <row r="57" spans="1:10" ht="18" customHeight="1" x14ac:dyDescent="0.35">
      <c r="A57" s="143" t="s">
        <v>68</v>
      </c>
      <c r="B57" s="144" t="s">
        <v>182</v>
      </c>
      <c r="C57" s="141">
        <v>2696</v>
      </c>
      <c r="D57" s="141">
        <v>1965</v>
      </c>
      <c r="E57" s="141">
        <v>5423</v>
      </c>
      <c r="F57" s="144" t="s">
        <v>182</v>
      </c>
      <c r="G57" s="142">
        <f>SUM(C57+D57+E57+F57)</f>
        <v>10084</v>
      </c>
      <c r="H57" s="141">
        <v>3480</v>
      </c>
      <c r="I57" s="141">
        <v>2599</v>
      </c>
      <c r="J57" s="142">
        <f>SUM(H57+I57)</f>
        <v>6079</v>
      </c>
    </row>
    <row r="58" spans="1:10" ht="18" customHeight="1" x14ac:dyDescent="0.35">
      <c r="A58" s="143" t="s">
        <v>69</v>
      </c>
      <c r="B58" s="144" t="s">
        <v>182</v>
      </c>
      <c r="C58" s="141">
        <v>2715</v>
      </c>
      <c r="D58" s="141">
        <v>1998</v>
      </c>
      <c r="E58" s="141">
        <v>5488</v>
      </c>
      <c r="F58" s="144" t="s">
        <v>182</v>
      </c>
      <c r="G58" s="142">
        <f>SUM(C58+D58+E58+F58)</f>
        <v>10201</v>
      </c>
      <c r="H58" s="141">
        <v>4526</v>
      </c>
      <c r="I58" s="141">
        <v>2689</v>
      </c>
      <c r="J58" s="142">
        <f>SUM(H58+I58)</f>
        <v>7215</v>
      </c>
    </row>
    <row r="59" spans="1:10" ht="18" customHeight="1" x14ac:dyDescent="0.35">
      <c r="A59" s="145" t="s">
        <v>70</v>
      </c>
      <c r="B59" s="144" t="s">
        <v>182</v>
      </c>
      <c r="C59" s="139">
        <v>2712</v>
      </c>
      <c r="D59" s="139">
        <v>1989</v>
      </c>
      <c r="E59" s="139">
        <v>5477</v>
      </c>
      <c r="F59" s="144" t="s">
        <v>182</v>
      </c>
      <c r="G59" s="140">
        <f>SUM(C59+D59+E59+F59)</f>
        <v>10178</v>
      </c>
      <c r="H59" s="139">
        <v>3492</v>
      </c>
      <c r="I59" s="139">
        <v>2606</v>
      </c>
      <c r="J59" s="140">
        <f>SUM(H59+I59)</f>
        <v>6098</v>
      </c>
    </row>
    <row r="60" spans="1:10" ht="18" customHeight="1" x14ac:dyDescent="0.35">
      <c r="A60" s="145" t="s">
        <v>71</v>
      </c>
      <c r="B60" s="146" t="s">
        <v>182</v>
      </c>
      <c r="C60" s="139">
        <v>2719</v>
      </c>
      <c r="D60" s="139">
        <v>1999</v>
      </c>
      <c r="E60" s="139">
        <v>5489</v>
      </c>
      <c r="F60" s="146" t="s">
        <v>182</v>
      </c>
      <c r="G60" s="140">
        <f>SUM(C60+D60+E60+F60)</f>
        <v>10207</v>
      </c>
      <c r="H60" s="139">
        <v>4533</v>
      </c>
      <c r="I60" s="139">
        <v>2691</v>
      </c>
      <c r="J60" s="140">
        <f>SUM(H60+I60)</f>
        <v>7224</v>
      </c>
    </row>
    <row r="61" spans="1:10" ht="15" customHeight="1" x14ac:dyDescent="0.3">
      <c r="A61" s="65"/>
      <c r="B61" s="79"/>
      <c r="C61" s="80"/>
      <c r="D61" s="80"/>
      <c r="E61" s="80"/>
      <c r="F61" s="79"/>
      <c r="G61" s="25"/>
      <c r="H61" s="80"/>
      <c r="I61" s="80"/>
      <c r="J61" s="25"/>
    </row>
    <row r="62" spans="1:10" ht="20.100000000000001" customHeight="1" x14ac:dyDescent="0.25">
      <c r="A62" s="87" t="s">
        <v>181</v>
      </c>
      <c r="B62" s="22"/>
      <c r="C62" s="22"/>
      <c r="D62" s="22"/>
      <c r="E62" s="23"/>
      <c r="F62" s="22"/>
      <c r="G62" s="22"/>
      <c r="H62" s="22"/>
      <c r="I62" s="22"/>
      <c r="J62" s="12" t="s">
        <v>178</v>
      </c>
    </row>
    <row r="63" spans="1:10" ht="20.100000000000001" customHeight="1" x14ac:dyDescent="0.25">
      <c r="A63" s="87"/>
      <c r="B63" s="22"/>
      <c r="C63" s="22"/>
      <c r="D63" s="22"/>
      <c r="E63" s="23"/>
      <c r="F63" s="22"/>
      <c r="G63" s="22"/>
      <c r="H63" s="22"/>
      <c r="I63" s="22"/>
      <c r="J63" s="12"/>
    </row>
    <row r="64" spans="1:10" ht="20.100000000000001" customHeight="1" x14ac:dyDescent="0.25">
      <c r="A64" s="87"/>
      <c r="B64" s="22"/>
      <c r="C64" s="22"/>
      <c r="D64" s="22"/>
      <c r="E64" s="23"/>
      <c r="F64" s="22"/>
      <c r="G64" s="22"/>
      <c r="H64" s="22"/>
      <c r="I64" s="22"/>
      <c r="J64" s="12"/>
    </row>
    <row r="65" spans="1:10" ht="20.100000000000001" customHeight="1" x14ac:dyDescent="0.25">
      <c r="A65" s="87"/>
      <c r="B65" s="22"/>
      <c r="C65" s="22"/>
      <c r="D65" s="22"/>
      <c r="E65" s="23"/>
      <c r="F65" s="22"/>
      <c r="G65" s="22"/>
      <c r="H65" s="22"/>
      <c r="I65" s="22"/>
      <c r="J65" s="12"/>
    </row>
    <row r="66" spans="1:10" ht="20.100000000000001" customHeight="1" x14ac:dyDescent="0.25">
      <c r="A66" s="87"/>
      <c r="B66" s="22"/>
      <c r="C66" s="22"/>
      <c r="D66" s="22"/>
      <c r="E66" s="23"/>
      <c r="F66" s="22"/>
      <c r="G66" s="22"/>
      <c r="H66" s="22"/>
      <c r="I66" s="22"/>
      <c r="J66" s="12"/>
    </row>
    <row r="67" spans="1:10" ht="20.100000000000001" customHeight="1" x14ac:dyDescent="0.25">
      <c r="A67" s="87"/>
      <c r="B67" s="22"/>
      <c r="C67" s="22"/>
      <c r="D67" s="22"/>
      <c r="E67" s="23"/>
      <c r="F67" s="22"/>
      <c r="G67" s="22"/>
      <c r="H67" s="22"/>
      <c r="I67" s="22"/>
      <c r="J67" s="12"/>
    </row>
    <row r="68" spans="1:10" ht="20.100000000000001" customHeight="1" x14ac:dyDescent="0.25">
      <c r="A68" s="87"/>
      <c r="B68" s="22"/>
      <c r="C68" s="22"/>
      <c r="D68" s="22"/>
      <c r="E68" s="23"/>
      <c r="F68" s="22"/>
      <c r="G68" s="22"/>
      <c r="H68" s="22"/>
      <c r="I68" s="22"/>
      <c r="J68" s="12"/>
    </row>
    <row r="69" spans="1:10" ht="20.100000000000001" customHeight="1" x14ac:dyDescent="0.3">
      <c r="A69" s="274">
        <v>63</v>
      </c>
      <c r="B69" s="274"/>
      <c r="C69" s="274"/>
      <c r="D69" s="274"/>
      <c r="E69" s="274"/>
      <c r="F69" s="274"/>
      <c r="G69" s="274"/>
      <c r="H69" s="274"/>
      <c r="I69" s="274"/>
      <c r="J69" s="274"/>
    </row>
    <row r="7941" spans="1:1" x14ac:dyDescent="0.2">
      <c r="A7941" s="20"/>
    </row>
    <row r="7942" spans="1:1" x14ac:dyDescent="0.2">
      <c r="A7942" s="20"/>
    </row>
    <row r="7943" spans="1:1" x14ac:dyDescent="0.2">
      <c r="A7943" s="20"/>
    </row>
    <row r="7944" spans="1:1" x14ac:dyDescent="0.2">
      <c r="A7944" s="20"/>
    </row>
  </sheetData>
  <mergeCells count="6">
    <mergeCell ref="A3:J3"/>
    <mergeCell ref="A4:J4"/>
    <mergeCell ref="A69:J69"/>
    <mergeCell ref="B7:B9"/>
    <mergeCell ref="C7:G7"/>
    <mergeCell ref="H7:J7"/>
  </mergeCells>
  <printOptions horizontalCentered="1" gridLinesSet="0"/>
  <pageMargins left="0.19685039370078741" right="0.19685039370078741" top="0.19685039370078741" bottom="0" header="0" footer="0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G8190"/>
  <sheetViews>
    <sheetView showGridLines="0" view="pageBreakPreview" topLeftCell="A46" zoomScale="70" zoomScaleNormal="70" zoomScaleSheetLayoutView="70" workbookViewId="0">
      <selection activeCell="H63" sqref="H63"/>
    </sheetView>
  </sheetViews>
  <sheetFormatPr defaultColWidth="9.625" defaultRowHeight="12.75" x14ac:dyDescent="0.2"/>
  <cols>
    <col min="1" max="1" width="25.625" style="1" customWidth="1"/>
    <col min="2" max="2" width="25.875" style="1" customWidth="1"/>
    <col min="3" max="5" width="24.625" style="1" customWidth="1"/>
    <col min="6" max="6" width="1.625" style="1" customWidth="1"/>
    <col min="7" max="7" width="10.625" style="1" customWidth="1"/>
    <col min="8" max="16384" width="9.625" style="1"/>
  </cols>
  <sheetData>
    <row r="1" spans="1:7" ht="20.100000000000001" customHeight="1" x14ac:dyDescent="0.3">
      <c r="A1" s="26"/>
      <c r="B1" s="2"/>
    </row>
    <row r="2" spans="1:7" ht="20.100000000000001" customHeight="1" x14ac:dyDescent="0.2"/>
    <row r="3" spans="1:7" s="219" customFormat="1" ht="24.95" customHeight="1" x14ac:dyDescent="0.35">
      <c r="A3" s="283" t="s">
        <v>191</v>
      </c>
      <c r="B3" s="283"/>
      <c r="C3" s="283"/>
      <c r="D3" s="283"/>
      <c r="E3" s="283"/>
    </row>
    <row r="4" spans="1:7" s="219" customFormat="1" ht="24.95" customHeight="1" x14ac:dyDescent="0.35">
      <c r="A4" s="283" t="s">
        <v>192</v>
      </c>
      <c r="B4" s="283"/>
      <c r="C4" s="283"/>
      <c r="D4" s="283"/>
      <c r="E4" s="283"/>
    </row>
    <row r="5" spans="1:7" ht="20.100000000000001" customHeight="1" x14ac:dyDescent="0.2">
      <c r="A5" s="67"/>
      <c r="B5" s="67"/>
      <c r="C5" s="67"/>
      <c r="D5" s="67"/>
      <c r="E5" s="67"/>
    </row>
    <row r="6" spans="1:7" ht="20.100000000000001" customHeight="1" x14ac:dyDescent="0.3">
      <c r="A6" s="68"/>
      <c r="B6" s="68"/>
      <c r="C6" s="68"/>
      <c r="D6" s="68"/>
      <c r="E6" s="69" t="s">
        <v>81</v>
      </c>
    </row>
    <row r="7" spans="1:7" ht="30" customHeight="1" x14ac:dyDescent="0.2">
      <c r="A7" s="286" t="s">
        <v>83</v>
      </c>
      <c r="B7" s="284" t="s">
        <v>169</v>
      </c>
      <c r="C7" s="288" t="s">
        <v>82</v>
      </c>
      <c r="D7" s="289"/>
      <c r="E7" s="289"/>
    </row>
    <row r="8" spans="1:7" ht="30" customHeight="1" x14ac:dyDescent="0.2">
      <c r="A8" s="287"/>
      <c r="B8" s="285"/>
      <c r="C8" s="163" t="s">
        <v>84</v>
      </c>
      <c r="D8" s="163" t="s">
        <v>85</v>
      </c>
      <c r="E8" s="164" t="s">
        <v>86</v>
      </c>
      <c r="F8" s="5" t="s">
        <v>0</v>
      </c>
    </row>
    <row r="9" spans="1:7" s="46" customFormat="1" ht="20.100000000000001" customHeight="1" x14ac:dyDescent="0.3">
      <c r="A9" s="6"/>
      <c r="B9" s="72"/>
      <c r="C9" s="72"/>
      <c r="D9" s="72"/>
      <c r="E9" s="72"/>
      <c r="G9" s="73" t="s">
        <v>0</v>
      </c>
    </row>
    <row r="10" spans="1:7" s="46" customFormat="1" ht="18" customHeight="1" x14ac:dyDescent="0.35">
      <c r="A10" s="165" t="s">
        <v>26</v>
      </c>
      <c r="B10" s="166">
        <v>50500</v>
      </c>
      <c r="C10" s="166">
        <v>3800</v>
      </c>
      <c r="D10" s="167" t="s">
        <v>182</v>
      </c>
      <c r="E10" s="166">
        <f t="shared" ref="E10:E41" si="0">SUM(C10+D10)</f>
        <v>3800</v>
      </c>
    </row>
    <row r="11" spans="1:7" s="46" customFormat="1" ht="18" customHeight="1" x14ac:dyDescent="0.35">
      <c r="A11" s="165" t="s">
        <v>4</v>
      </c>
      <c r="B11" s="166">
        <v>50500</v>
      </c>
      <c r="C11" s="166">
        <v>3800</v>
      </c>
      <c r="D11" s="167" t="s">
        <v>182</v>
      </c>
      <c r="E11" s="166">
        <f t="shared" si="0"/>
        <v>3800</v>
      </c>
    </row>
    <row r="12" spans="1:7" s="46" customFormat="1" ht="18" customHeight="1" x14ac:dyDescent="0.35">
      <c r="A12" s="165" t="s">
        <v>27</v>
      </c>
      <c r="B12" s="166">
        <v>50500</v>
      </c>
      <c r="C12" s="166">
        <v>3745</v>
      </c>
      <c r="D12" s="167" t="s">
        <v>182</v>
      </c>
      <c r="E12" s="166">
        <f t="shared" si="0"/>
        <v>3745</v>
      </c>
    </row>
    <row r="13" spans="1:7" s="46" customFormat="1" ht="18" customHeight="1" x14ac:dyDescent="0.35">
      <c r="A13" s="165" t="s">
        <v>28</v>
      </c>
      <c r="B13" s="166">
        <v>43691</v>
      </c>
      <c r="C13" s="166">
        <v>3850</v>
      </c>
      <c r="D13" s="167" t="s">
        <v>182</v>
      </c>
      <c r="E13" s="166">
        <f t="shared" si="0"/>
        <v>3850</v>
      </c>
    </row>
    <row r="14" spans="1:7" s="46" customFormat="1" ht="18" customHeight="1" x14ac:dyDescent="0.35">
      <c r="A14" s="165" t="s">
        <v>29</v>
      </c>
      <c r="B14" s="166">
        <v>73500</v>
      </c>
      <c r="C14" s="166">
        <v>3850</v>
      </c>
      <c r="D14" s="167" t="s">
        <v>182</v>
      </c>
      <c r="E14" s="166">
        <f t="shared" si="0"/>
        <v>3850</v>
      </c>
    </row>
    <row r="15" spans="1:7" s="46" customFormat="1" ht="18" customHeight="1" x14ac:dyDescent="0.35">
      <c r="A15" s="165" t="s">
        <v>5</v>
      </c>
      <c r="B15" s="166">
        <v>74100</v>
      </c>
      <c r="C15" s="166">
        <v>3859</v>
      </c>
      <c r="D15" s="167" t="s">
        <v>182</v>
      </c>
      <c r="E15" s="166">
        <f t="shared" si="0"/>
        <v>3859</v>
      </c>
    </row>
    <row r="16" spans="1:7" s="46" customFormat="1" ht="18" customHeight="1" x14ac:dyDescent="0.35">
      <c r="A16" s="165" t="s">
        <v>30</v>
      </c>
      <c r="B16" s="166">
        <v>75200</v>
      </c>
      <c r="C16" s="166">
        <v>3700</v>
      </c>
      <c r="D16" s="167" t="s">
        <v>182</v>
      </c>
      <c r="E16" s="166">
        <f t="shared" si="0"/>
        <v>3700</v>
      </c>
    </row>
    <row r="17" spans="1:7" s="46" customFormat="1" ht="18" customHeight="1" x14ac:dyDescent="0.35">
      <c r="A17" s="165" t="s">
        <v>31</v>
      </c>
      <c r="B17" s="166">
        <v>27213</v>
      </c>
      <c r="C17" s="166">
        <v>3705</v>
      </c>
      <c r="D17" s="167" t="s">
        <v>182</v>
      </c>
      <c r="E17" s="166">
        <f t="shared" si="0"/>
        <v>3705</v>
      </c>
    </row>
    <row r="18" spans="1:7" s="46" customFormat="1" ht="18" customHeight="1" x14ac:dyDescent="0.35">
      <c r="A18" s="165" t="s">
        <v>32</v>
      </c>
      <c r="B18" s="166">
        <v>18820</v>
      </c>
      <c r="C18" s="166">
        <v>3720</v>
      </c>
      <c r="D18" s="167" t="s">
        <v>182</v>
      </c>
      <c r="E18" s="166">
        <f t="shared" si="0"/>
        <v>3720</v>
      </c>
    </row>
    <row r="19" spans="1:7" s="46" customFormat="1" ht="18" customHeight="1" x14ac:dyDescent="0.35">
      <c r="A19" s="165" t="s">
        <v>6</v>
      </c>
      <c r="B19" s="166">
        <v>18820</v>
      </c>
      <c r="C19" s="166">
        <v>2050</v>
      </c>
      <c r="D19" s="166">
        <v>1960</v>
      </c>
      <c r="E19" s="166">
        <f t="shared" si="0"/>
        <v>4010</v>
      </c>
    </row>
    <row r="20" spans="1:7" s="46" customFormat="1" ht="18" customHeight="1" x14ac:dyDescent="0.35">
      <c r="A20" s="165" t="s">
        <v>33</v>
      </c>
      <c r="B20" s="166">
        <v>19830</v>
      </c>
      <c r="C20" s="166">
        <v>2120</v>
      </c>
      <c r="D20" s="166">
        <v>2065</v>
      </c>
      <c r="E20" s="166">
        <f t="shared" si="0"/>
        <v>4185</v>
      </c>
    </row>
    <row r="21" spans="1:7" s="46" customFormat="1" ht="18" customHeight="1" x14ac:dyDescent="0.35">
      <c r="A21" s="165" t="s">
        <v>34</v>
      </c>
      <c r="B21" s="166">
        <v>17830</v>
      </c>
      <c r="C21" s="166">
        <v>2115</v>
      </c>
      <c r="D21" s="166">
        <v>2065</v>
      </c>
      <c r="E21" s="166">
        <f t="shared" si="0"/>
        <v>4180</v>
      </c>
    </row>
    <row r="22" spans="1:7" s="46" customFormat="1" ht="18" customHeight="1" x14ac:dyDescent="0.35">
      <c r="A22" s="165" t="s">
        <v>35</v>
      </c>
      <c r="B22" s="166">
        <v>19490</v>
      </c>
      <c r="C22" s="166">
        <v>2302</v>
      </c>
      <c r="D22" s="166">
        <v>2397</v>
      </c>
      <c r="E22" s="166">
        <f t="shared" si="0"/>
        <v>4699</v>
      </c>
    </row>
    <row r="23" spans="1:7" s="46" customFormat="1" ht="18" customHeight="1" x14ac:dyDescent="0.35">
      <c r="A23" s="165" t="s">
        <v>36</v>
      </c>
      <c r="B23" s="166">
        <v>20343</v>
      </c>
      <c r="C23" s="166">
        <v>2489</v>
      </c>
      <c r="D23" s="166">
        <v>2729</v>
      </c>
      <c r="E23" s="166">
        <f t="shared" si="0"/>
        <v>5218</v>
      </c>
    </row>
    <row r="24" spans="1:7" s="46" customFormat="1" ht="18" customHeight="1" x14ac:dyDescent="0.35">
      <c r="A24" s="165" t="s">
        <v>37</v>
      </c>
      <c r="B24" s="166">
        <v>21076</v>
      </c>
      <c r="C24" s="166">
        <v>2710</v>
      </c>
      <c r="D24" s="166">
        <v>3100</v>
      </c>
      <c r="E24" s="166">
        <f t="shared" si="0"/>
        <v>5810</v>
      </c>
    </row>
    <row r="25" spans="1:7" s="46" customFormat="1" ht="18" customHeight="1" x14ac:dyDescent="0.35">
      <c r="A25" s="165" t="s">
        <v>7</v>
      </c>
      <c r="B25" s="166">
        <v>21920</v>
      </c>
      <c r="C25" s="166">
        <v>2950</v>
      </c>
      <c r="D25" s="166">
        <v>3520</v>
      </c>
      <c r="E25" s="166">
        <f t="shared" si="0"/>
        <v>6470</v>
      </c>
    </row>
    <row r="26" spans="1:7" s="46" customFormat="1" ht="18" customHeight="1" x14ac:dyDescent="0.35">
      <c r="A26" s="165" t="s">
        <v>38</v>
      </c>
      <c r="B26" s="166">
        <v>22708</v>
      </c>
      <c r="C26" s="166">
        <v>3183</v>
      </c>
      <c r="D26" s="166">
        <v>3738</v>
      </c>
      <c r="E26" s="166">
        <f t="shared" si="0"/>
        <v>6921</v>
      </c>
    </row>
    <row r="27" spans="1:7" s="46" customFormat="1" ht="18" customHeight="1" x14ac:dyDescent="0.35">
      <c r="A27" s="165" t="s">
        <v>39</v>
      </c>
      <c r="B27" s="166">
        <v>22900</v>
      </c>
      <c r="C27" s="166">
        <v>3200</v>
      </c>
      <c r="D27" s="166">
        <v>3800</v>
      </c>
      <c r="E27" s="166">
        <f t="shared" si="0"/>
        <v>7000</v>
      </c>
    </row>
    <row r="28" spans="1:7" s="46" customFormat="1" ht="18" customHeight="1" x14ac:dyDescent="0.35">
      <c r="A28" s="165" t="s">
        <v>40</v>
      </c>
      <c r="B28" s="166">
        <v>23100</v>
      </c>
      <c r="C28" s="166">
        <v>3215</v>
      </c>
      <c r="D28" s="166">
        <v>3860</v>
      </c>
      <c r="E28" s="166">
        <f t="shared" si="0"/>
        <v>7075</v>
      </c>
      <c r="F28" s="45"/>
      <c r="G28" s="45"/>
    </row>
    <row r="29" spans="1:7" s="46" customFormat="1" ht="18" customHeight="1" x14ac:dyDescent="0.35">
      <c r="A29" s="165" t="s">
        <v>8</v>
      </c>
      <c r="B29" s="166">
        <v>23310</v>
      </c>
      <c r="C29" s="166">
        <v>3280</v>
      </c>
      <c r="D29" s="166">
        <v>3900</v>
      </c>
      <c r="E29" s="166">
        <f t="shared" si="0"/>
        <v>7180</v>
      </c>
    </row>
    <row r="30" spans="1:7" s="46" customFormat="1" ht="18" customHeight="1" x14ac:dyDescent="0.35">
      <c r="A30" s="165" t="s">
        <v>41</v>
      </c>
      <c r="B30" s="166">
        <v>22131</v>
      </c>
      <c r="C30" s="166">
        <v>3726</v>
      </c>
      <c r="D30" s="166">
        <v>3144</v>
      </c>
      <c r="E30" s="166">
        <f t="shared" si="0"/>
        <v>6870</v>
      </c>
    </row>
    <row r="31" spans="1:7" s="46" customFormat="1" ht="18" customHeight="1" x14ac:dyDescent="0.35">
      <c r="A31" s="168" t="s">
        <v>42</v>
      </c>
      <c r="B31" s="169">
        <v>24962</v>
      </c>
      <c r="C31" s="169">
        <v>3484</v>
      </c>
      <c r="D31" s="169">
        <v>2731</v>
      </c>
      <c r="E31" s="169">
        <f t="shared" si="0"/>
        <v>6215</v>
      </c>
    </row>
    <row r="32" spans="1:7" s="46" customFormat="1" ht="18" customHeight="1" x14ac:dyDescent="0.35">
      <c r="A32" s="165" t="s">
        <v>43</v>
      </c>
      <c r="B32" s="166">
        <v>109426</v>
      </c>
      <c r="C32" s="166">
        <v>3308</v>
      </c>
      <c r="D32" s="166">
        <v>2343</v>
      </c>
      <c r="E32" s="166">
        <f t="shared" si="0"/>
        <v>5651</v>
      </c>
    </row>
    <row r="33" spans="1:6" s="46" customFormat="1" ht="18" customHeight="1" x14ac:dyDescent="0.35">
      <c r="A33" s="165" t="s">
        <v>44</v>
      </c>
      <c r="B33" s="166">
        <v>49246</v>
      </c>
      <c r="C33" s="166">
        <v>4278</v>
      </c>
      <c r="D33" s="166">
        <v>6208</v>
      </c>
      <c r="E33" s="166">
        <f t="shared" si="0"/>
        <v>10486</v>
      </c>
    </row>
    <row r="34" spans="1:6" s="97" customFormat="1" ht="18" customHeight="1" x14ac:dyDescent="0.35">
      <c r="A34" s="168" t="s">
        <v>46</v>
      </c>
      <c r="B34" s="169">
        <v>113779</v>
      </c>
      <c r="C34" s="169">
        <v>3138</v>
      </c>
      <c r="D34" s="169">
        <v>2355</v>
      </c>
      <c r="E34" s="169">
        <f t="shared" si="0"/>
        <v>5493</v>
      </c>
    </row>
    <row r="35" spans="1:6" ht="18" customHeight="1" x14ac:dyDescent="0.35">
      <c r="A35" s="165" t="s">
        <v>47</v>
      </c>
      <c r="B35" s="166">
        <v>113612</v>
      </c>
      <c r="C35" s="166">
        <v>3165</v>
      </c>
      <c r="D35" s="166">
        <v>2348</v>
      </c>
      <c r="E35" s="166">
        <f t="shared" si="0"/>
        <v>5513</v>
      </c>
      <c r="F35" s="10"/>
    </row>
    <row r="36" spans="1:6" ht="18" customHeight="1" x14ac:dyDescent="0.35">
      <c r="A36" s="165" t="s">
        <v>48</v>
      </c>
      <c r="B36" s="166">
        <v>115270</v>
      </c>
      <c r="C36" s="166">
        <v>3195</v>
      </c>
      <c r="D36" s="166">
        <v>2407</v>
      </c>
      <c r="E36" s="166">
        <f t="shared" si="0"/>
        <v>5602</v>
      </c>
      <c r="F36" s="10"/>
    </row>
    <row r="37" spans="1:6" ht="18" customHeight="1" x14ac:dyDescent="0.35">
      <c r="A37" s="165" t="s">
        <v>49</v>
      </c>
      <c r="B37" s="166">
        <v>118906</v>
      </c>
      <c r="C37" s="166">
        <v>3590</v>
      </c>
      <c r="D37" s="166">
        <v>2608</v>
      </c>
      <c r="E37" s="166">
        <f t="shared" si="0"/>
        <v>6198</v>
      </c>
      <c r="F37" s="10"/>
    </row>
    <row r="38" spans="1:6" ht="18" customHeight="1" x14ac:dyDescent="0.35">
      <c r="A38" s="165" t="s">
        <v>50</v>
      </c>
      <c r="B38" s="166">
        <v>89944</v>
      </c>
      <c r="C38" s="166">
        <v>3551</v>
      </c>
      <c r="D38" s="166">
        <v>2948</v>
      </c>
      <c r="E38" s="166">
        <f t="shared" si="0"/>
        <v>6499</v>
      </c>
      <c r="F38" s="10"/>
    </row>
    <row r="39" spans="1:6" ht="18" customHeight="1" x14ac:dyDescent="0.35">
      <c r="A39" s="165" t="s">
        <v>51</v>
      </c>
      <c r="B39" s="166">
        <v>17563</v>
      </c>
      <c r="C39" s="166">
        <v>2209</v>
      </c>
      <c r="D39" s="166">
        <v>2363</v>
      </c>
      <c r="E39" s="166">
        <f t="shared" si="0"/>
        <v>4572</v>
      </c>
      <c r="F39" s="10"/>
    </row>
    <row r="40" spans="1:6" ht="18" customHeight="1" x14ac:dyDescent="0.35">
      <c r="A40" s="165" t="s">
        <v>52</v>
      </c>
      <c r="B40" s="166">
        <v>49346</v>
      </c>
      <c r="C40" s="166">
        <v>2442</v>
      </c>
      <c r="D40" s="166">
        <v>2058</v>
      </c>
      <c r="E40" s="166">
        <f t="shared" si="0"/>
        <v>4500</v>
      </c>
      <c r="F40" s="10"/>
    </row>
    <row r="41" spans="1:6" ht="18" customHeight="1" x14ac:dyDescent="0.35">
      <c r="A41" s="165" t="s">
        <v>53</v>
      </c>
      <c r="B41" s="166">
        <v>42209</v>
      </c>
      <c r="C41" s="166">
        <v>2244</v>
      </c>
      <c r="D41" s="166">
        <v>1837</v>
      </c>
      <c r="E41" s="166">
        <f t="shared" si="0"/>
        <v>4081</v>
      </c>
      <c r="F41" s="10"/>
    </row>
    <row r="42" spans="1:6" ht="18" customHeight="1" x14ac:dyDescent="0.35">
      <c r="A42" s="165" t="s">
        <v>54</v>
      </c>
      <c r="B42" s="166">
        <v>46377</v>
      </c>
      <c r="C42" s="166">
        <v>2155</v>
      </c>
      <c r="D42" s="166">
        <v>2291</v>
      </c>
      <c r="E42" s="166">
        <f t="shared" ref="E42:E59" si="1">SUM(C42+D42)</f>
        <v>4446</v>
      </c>
      <c r="F42" s="10"/>
    </row>
    <row r="43" spans="1:6" ht="18" customHeight="1" x14ac:dyDescent="0.35">
      <c r="A43" s="165" t="s">
        <v>55</v>
      </c>
      <c r="B43" s="166">
        <v>46620</v>
      </c>
      <c r="C43" s="166">
        <v>2600</v>
      </c>
      <c r="D43" s="166">
        <v>1500</v>
      </c>
      <c r="E43" s="166">
        <f t="shared" si="1"/>
        <v>4100</v>
      </c>
      <c r="F43" s="10"/>
    </row>
    <row r="44" spans="1:6" ht="18" customHeight="1" x14ac:dyDescent="0.35">
      <c r="A44" s="165" t="s">
        <v>56</v>
      </c>
      <c r="B44" s="166">
        <v>47804</v>
      </c>
      <c r="C44" s="166">
        <v>2312</v>
      </c>
      <c r="D44" s="166">
        <v>2182</v>
      </c>
      <c r="E44" s="166">
        <f t="shared" si="1"/>
        <v>4494</v>
      </c>
      <c r="F44" s="10"/>
    </row>
    <row r="45" spans="1:6" ht="18" customHeight="1" x14ac:dyDescent="0.35">
      <c r="A45" s="165" t="s">
        <v>57</v>
      </c>
      <c r="B45" s="166">
        <v>51025</v>
      </c>
      <c r="C45" s="166">
        <v>1002</v>
      </c>
      <c r="D45" s="166">
        <v>2465</v>
      </c>
      <c r="E45" s="166">
        <f t="shared" si="1"/>
        <v>3467</v>
      </c>
      <c r="F45" s="10"/>
    </row>
    <row r="46" spans="1:6" ht="18" customHeight="1" x14ac:dyDescent="0.35">
      <c r="A46" s="165" t="s">
        <v>58</v>
      </c>
      <c r="B46" s="166">
        <v>35728</v>
      </c>
      <c r="C46" s="166">
        <v>2360</v>
      </c>
      <c r="D46" s="166">
        <v>2085</v>
      </c>
      <c r="E46" s="166">
        <f t="shared" si="1"/>
        <v>4445</v>
      </c>
      <c r="F46" s="10"/>
    </row>
    <row r="47" spans="1:6" ht="18" customHeight="1" x14ac:dyDescent="0.35">
      <c r="A47" s="165" t="s">
        <v>59</v>
      </c>
      <c r="B47" s="166">
        <v>42922</v>
      </c>
      <c r="C47" s="166">
        <v>2580</v>
      </c>
      <c r="D47" s="166">
        <v>4067</v>
      </c>
      <c r="E47" s="166">
        <f t="shared" si="1"/>
        <v>6647</v>
      </c>
      <c r="F47" s="10"/>
    </row>
    <row r="48" spans="1:6" ht="18" customHeight="1" x14ac:dyDescent="0.35">
      <c r="A48" s="165" t="s">
        <v>60</v>
      </c>
      <c r="B48" s="166">
        <v>42922</v>
      </c>
      <c r="C48" s="166">
        <v>2580</v>
      </c>
      <c r="D48" s="166">
        <v>4067</v>
      </c>
      <c r="E48" s="166">
        <f t="shared" si="1"/>
        <v>6647</v>
      </c>
      <c r="F48" s="10"/>
    </row>
    <row r="49" spans="1:7" ht="18" customHeight="1" x14ac:dyDescent="0.35">
      <c r="A49" s="165" t="s">
        <v>61</v>
      </c>
      <c r="B49" s="166">
        <v>42922</v>
      </c>
      <c r="C49" s="166">
        <v>2580</v>
      </c>
      <c r="D49" s="166">
        <v>4067</v>
      </c>
      <c r="E49" s="166">
        <f t="shared" si="1"/>
        <v>6647</v>
      </c>
      <c r="F49" s="10"/>
    </row>
    <row r="50" spans="1:7" ht="18" customHeight="1" x14ac:dyDescent="0.35">
      <c r="A50" s="165" t="s">
        <v>62</v>
      </c>
      <c r="B50" s="166">
        <v>46210</v>
      </c>
      <c r="C50" s="166">
        <v>1704</v>
      </c>
      <c r="D50" s="166">
        <v>4874</v>
      </c>
      <c r="E50" s="166">
        <f t="shared" si="1"/>
        <v>6578</v>
      </c>
      <c r="F50" s="10"/>
    </row>
    <row r="51" spans="1:7" ht="18" customHeight="1" x14ac:dyDescent="0.35">
      <c r="A51" s="165" t="s">
        <v>63</v>
      </c>
      <c r="B51" s="166">
        <v>48096</v>
      </c>
      <c r="C51" s="166">
        <v>1730</v>
      </c>
      <c r="D51" s="166">
        <v>4929</v>
      </c>
      <c r="E51" s="166">
        <f t="shared" si="1"/>
        <v>6659</v>
      </c>
      <c r="F51" s="9"/>
      <c r="G51" s="27"/>
    </row>
    <row r="52" spans="1:7" ht="18" customHeight="1" x14ac:dyDescent="0.35">
      <c r="A52" s="165" t="s">
        <v>64</v>
      </c>
      <c r="B52" s="166">
        <v>53728</v>
      </c>
      <c r="C52" s="166">
        <v>2586</v>
      </c>
      <c r="D52" s="166">
        <v>4957</v>
      </c>
      <c r="E52" s="166">
        <f t="shared" si="1"/>
        <v>7543</v>
      </c>
      <c r="F52" s="10"/>
    </row>
    <row r="53" spans="1:7" ht="18" customHeight="1" x14ac:dyDescent="0.35">
      <c r="A53" s="165" t="s">
        <v>65</v>
      </c>
      <c r="B53" s="166">
        <v>44964</v>
      </c>
      <c r="C53" s="166">
        <v>2586</v>
      </c>
      <c r="D53" s="166">
        <v>4957</v>
      </c>
      <c r="E53" s="166">
        <f t="shared" si="1"/>
        <v>7543</v>
      </c>
      <c r="F53" s="9"/>
      <c r="G53" s="5" t="s">
        <v>0</v>
      </c>
    </row>
    <row r="54" spans="1:7" ht="18" customHeight="1" x14ac:dyDescent="0.35">
      <c r="A54" s="165" t="s">
        <v>66</v>
      </c>
      <c r="B54" s="166">
        <v>46312</v>
      </c>
      <c r="C54" s="166">
        <v>2586</v>
      </c>
      <c r="D54" s="166">
        <v>4957</v>
      </c>
      <c r="E54" s="166">
        <f t="shared" si="1"/>
        <v>7543</v>
      </c>
      <c r="F54" s="9"/>
      <c r="G54" s="27"/>
    </row>
    <row r="55" spans="1:7" ht="18" customHeight="1" x14ac:dyDescent="0.35">
      <c r="A55" s="165" t="s">
        <v>67</v>
      </c>
      <c r="B55" s="166">
        <v>46312</v>
      </c>
      <c r="C55" s="166">
        <v>2586</v>
      </c>
      <c r="D55" s="166">
        <v>4957</v>
      </c>
      <c r="E55" s="166">
        <f t="shared" si="1"/>
        <v>7543</v>
      </c>
      <c r="F55" s="9"/>
      <c r="G55" s="27"/>
    </row>
    <row r="56" spans="1:7" ht="18" customHeight="1" x14ac:dyDescent="0.35">
      <c r="A56" s="168" t="s">
        <v>68</v>
      </c>
      <c r="B56" s="169">
        <v>45467</v>
      </c>
      <c r="C56" s="169">
        <v>2788</v>
      </c>
      <c r="D56" s="169">
        <v>4664</v>
      </c>
      <c r="E56" s="169">
        <f t="shared" si="1"/>
        <v>7452</v>
      </c>
      <c r="F56" s="10"/>
    </row>
    <row r="57" spans="1:7" ht="18" customHeight="1" x14ac:dyDescent="0.35">
      <c r="A57" s="168" t="s">
        <v>69</v>
      </c>
      <c r="B57" s="169">
        <v>45013</v>
      </c>
      <c r="C57" s="169">
        <v>2689</v>
      </c>
      <c r="D57" s="169">
        <v>4526</v>
      </c>
      <c r="E57" s="169">
        <f t="shared" si="1"/>
        <v>7215</v>
      </c>
      <c r="F57" s="10"/>
    </row>
    <row r="58" spans="1:7" ht="18" customHeight="1" x14ac:dyDescent="0.35">
      <c r="A58" s="168" t="s">
        <v>70</v>
      </c>
      <c r="B58" s="169">
        <v>42555</v>
      </c>
      <c r="C58" s="169">
        <v>2910</v>
      </c>
      <c r="D58" s="169">
        <v>3847</v>
      </c>
      <c r="E58" s="169">
        <f t="shared" si="1"/>
        <v>6757</v>
      </c>
      <c r="F58" s="10"/>
    </row>
    <row r="59" spans="1:7" ht="18" customHeight="1" x14ac:dyDescent="0.35">
      <c r="A59" s="168" t="s">
        <v>71</v>
      </c>
      <c r="B59" s="169">
        <v>11275</v>
      </c>
      <c r="C59" s="169">
        <v>2937</v>
      </c>
      <c r="D59" s="169">
        <v>3855</v>
      </c>
      <c r="E59" s="169">
        <f t="shared" si="1"/>
        <v>6792</v>
      </c>
      <c r="F59" s="10"/>
    </row>
    <row r="60" spans="1:7" ht="18" customHeight="1" x14ac:dyDescent="0.3">
      <c r="A60" s="28"/>
      <c r="B60" s="70"/>
      <c r="C60" s="70"/>
      <c r="D60" s="71"/>
      <c r="E60" s="70"/>
      <c r="F60" s="10"/>
    </row>
    <row r="61" spans="1:7" ht="20.100000000000001" customHeight="1" x14ac:dyDescent="0.25">
      <c r="A61" s="87" t="s">
        <v>181</v>
      </c>
      <c r="B61" s="2"/>
      <c r="C61" s="2"/>
      <c r="D61" s="103"/>
      <c r="E61" s="104" t="s">
        <v>179</v>
      </c>
    </row>
    <row r="62" spans="1:7" ht="20.100000000000001" customHeight="1" x14ac:dyDescent="0.25">
      <c r="A62" s="87"/>
      <c r="B62" s="2"/>
      <c r="C62" s="2"/>
      <c r="D62" s="103"/>
      <c r="E62" s="104"/>
    </row>
    <row r="63" spans="1:7" ht="20.100000000000001" customHeight="1" x14ac:dyDescent="0.25">
      <c r="A63" s="87"/>
      <c r="B63" s="2"/>
      <c r="C63" s="2"/>
      <c r="D63" s="103"/>
      <c r="E63" s="104"/>
    </row>
    <row r="64" spans="1:7" ht="20.100000000000001" customHeight="1" x14ac:dyDescent="0.25">
      <c r="A64" s="87"/>
      <c r="B64" s="2"/>
      <c r="C64" s="2"/>
      <c r="D64" s="103"/>
      <c r="E64" s="104"/>
    </row>
    <row r="65" spans="1:5" ht="20.100000000000001" customHeight="1" x14ac:dyDescent="0.25">
      <c r="A65" s="87"/>
      <c r="B65" s="2"/>
      <c r="C65" s="2"/>
      <c r="D65" s="103"/>
      <c r="E65" s="104"/>
    </row>
    <row r="66" spans="1:5" ht="20.100000000000001" customHeight="1" x14ac:dyDescent="0.25">
      <c r="A66" s="87"/>
      <c r="B66" s="2"/>
      <c r="C66" s="2"/>
      <c r="D66" s="103"/>
      <c r="E66" s="104"/>
    </row>
    <row r="67" spans="1:5" ht="20.100000000000001" customHeight="1" x14ac:dyDescent="0.25">
      <c r="A67" s="87"/>
      <c r="B67" s="2"/>
      <c r="C67" s="2"/>
      <c r="D67" s="103"/>
      <c r="E67" s="104"/>
    </row>
    <row r="68" spans="1:5" ht="20.100000000000001" customHeight="1" x14ac:dyDescent="0.25">
      <c r="A68" s="87"/>
      <c r="B68" s="2"/>
      <c r="C68" s="2"/>
      <c r="D68" s="103"/>
      <c r="E68" s="104"/>
    </row>
    <row r="69" spans="1:5" ht="20.100000000000001" customHeight="1" x14ac:dyDescent="0.25">
      <c r="A69" s="87"/>
      <c r="B69" s="2"/>
      <c r="C69" s="2"/>
      <c r="D69" s="103"/>
      <c r="E69" s="104"/>
    </row>
    <row r="70" spans="1:5" ht="20.100000000000001" customHeight="1" x14ac:dyDescent="0.3">
      <c r="A70" s="267">
        <v>64</v>
      </c>
      <c r="B70" s="267"/>
      <c r="C70" s="267"/>
      <c r="D70" s="267"/>
      <c r="E70" s="267"/>
    </row>
    <row r="8187" spans="1:1" x14ac:dyDescent="0.2">
      <c r="A8187" s="5" t="s">
        <v>20</v>
      </c>
    </row>
    <row r="8188" spans="1:1" x14ac:dyDescent="0.2">
      <c r="A8188" s="5" t="s">
        <v>21</v>
      </c>
    </row>
    <row r="8189" spans="1:1" x14ac:dyDescent="0.2">
      <c r="A8189" s="5" t="s">
        <v>22</v>
      </c>
    </row>
    <row r="8190" spans="1:1" x14ac:dyDescent="0.2">
      <c r="A8190" s="5" t="s">
        <v>23</v>
      </c>
    </row>
  </sheetData>
  <mergeCells count="6">
    <mergeCell ref="A70:E70"/>
    <mergeCell ref="A3:E3"/>
    <mergeCell ref="B7:B8"/>
    <mergeCell ref="A7:A8"/>
    <mergeCell ref="C7:E7"/>
    <mergeCell ref="A4:E4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E7433"/>
  <sheetViews>
    <sheetView showGridLines="0" view="pageBreakPreview" topLeftCell="A49" zoomScale="70" zoomScaleNormal="75" zoomScaleSheetLayoutView="70" workbookViewId="0">
      <selection activeCell="I67" sqref="I67"/>
    </sheetView>
  </sheetViews>
  <sheetFormatPr defaultColWidth="9.625" defaultRowHeight="12.75" x14ac:dyDescent="0.2"/>
  <cols>
    <col min="1" max="4" width="30.625" style="29" customWidth="1"/>
    <col min="5" max="16384" width="9.625" style="29"/>
  </cols>
  <sheetData>
    <row r="1" spans="1:5" ht="20.100000000000001" customHeight="1" x14ac:dyDescent="0.3">
      <c r="A1" s="290"/>
      <c r="B1" s="290"/>
      <c r="C1" s="290"/>
      <c r="D1" s="290"/>
    </row>
    <row r="2" spans="1:5" ht="20.100000000000001" customHeight="1" x14ac:dyDescent="0.2"/>
    <row r="3" spans="1:5" s="186" customFormat="1" ht="24.95" customHeight="1" x14ac:dyDescent="0.35">
      <c r="A3" s="291" t="s">
        <v>198</v>
      </c>
      <c r="B3" s="291"/>
      <c r="C3" s="291"/>
      <c r="D3" s="291"/>
    </row>
    <row r="4" spans="1:5" s="186" customFormat="1" ht="24.95" customHeight="1" x14ac:dyDescent="0.35">
      <c r="A4" s="291" t="s">
        <v>199</v>
      </c>
      <c r="B4" s="291"/>
      <c r="C4" s="291"/>
      <c r="D4" s="291"/>
    </row>
    <row r="5" spans="1:5" ht="20.100000000000001" customHeight="1" x14ac:dyDescent="0.2"/>
    <row r="6" spans="1:5" ht="20.100000000000001" customHeight="1" x14ac:dyDescent="0.3">
      <c r="A6" s="83"/>
      <c r="B6" s="83"/>
      <c r="C6" s="83"/>
      <c r="D6" s="187" t="s">
        <v>87</v>
      </c>
    </row>
    <row r="7" spans="1:5" s="170" customFormat="1" ht="39.950000000000003" customHeight="1" x14ac:dyDescent="0.15">
      <c r="A7" s="171" t="s">
        <v>88</v>
      </c>
      <c r="B7" s="171" t="s">
        <v>180</v>
      </c>
      <c r="C7" s="171" t="s">
        <v>170</v>
      </c>
      <c r="D7" s="171" t="s">
        <v>89</v>
      </c>
    </row>
    <row r="8" spans="1:5" ht="9.9499999999999993" customHeight="1" x14ac:dyDescent="0.35">
      <c r="A8" s="172"/>
      <c r="B8" s="173"/>
      <c r="C8" s="173"/>
      <c r="D8" s="173"/>
    </row>
    <row r="9" spans="1:5" ht="18.95" customHeight="1" x14ac:dyDescent="0.35">
      <c r="A9" s="172" t="s">
        <v>90</v>
      </c>
      <c r="B9" s="174">
        <v>3.3</v>
      </c>
      <c r="C9" s="174">
        <v>15.4</v>
      </c>
      <c r="D9" s="174">
        <f t="shared" ref="D9:D50" si="0">B9+C9</f>
        <v>18.7</v>
      </c>
      <c r="E9" s="32"/>
    </row>
    <row r="10" spans="1:5" ht="18.95" customHeight="1" x14ac:dyDescent="0.35">
      <c r="A10" s="172" t="s">
        <v>91</v>
      </c>
      <c r="B10" s="174">
        <v>9.9</v>
      </c>
      <c r="C10" s="174">
        <v>9.6</v>
      </c>
      <c r="D10" s="174">
        <f t="shared" si="0"/>
        <v>19.5</v>
      </c>
      <c r="E10" s="32"/>
    </row>
    <row r="11" spans="1:5" ht="18.95" customHeight="1" x14ac:dyDescent="0.35">
      <c r="A11" s="172" t="s">
        <v>92</v>
      </c>
      <c r="B11" s="174">
        <v>1.1000000000000001</v>
      </c>
      <c r="C11" s="174">
        <v>15.4</v>
      </c>
      <c r="D11" s="174">
        <f t="shared" si="0"/>
        <v>16.5</v>
      </c>
      <c r="E11" s="32"/>
    </row>
    <row r="12" spans="1:5" ht="18.95" customHeight="1" x14ac:dyDescent="0.35">
      <c r="A12" s="172" t="s">
        <v>93</v>
      </c>
      <c r="B12" s="174">
        <v>6.3</v>
      </c>
      <c r="C12" s="174">
        <v>12.2</v>
      </c>
      <c r="D12" s="174">
        <f t="shared" si="0"/>
        <v>18.5</v>
      </c>
      <c r="E12" s="32"/>
    </row>
    <row r="13" spans="1:5" ht="18.95" customHeight="1" x14ac:dyDescent="0.35">
      <c r="A13" s="172" t="s">
        <v>94</v>
      </c>
      <c r="B13" s="174">
        <v>1.9</v>
      </c>
      <c r="C13" s="174">
        <v>17.5</v>
      </c>
      <c r="D13" s="174">
        <f t="shared" si="0"/>
        <v>19.399999999999999</v>
      </c>
      <c r="E13" s="32"/>
    </row>
    <row r="14" spans="1:5" ht="18.95" customHeight="1" x14ac:dyDescent="0.35">
      <c r="A14" s="172" t="s">
        <v>95</v>
      </c>
      <c r="B14" s="174">
        <v>1.6</v>
      </c>
      <c r="C14" s="174">
        <v>22.6</v>
      </c>
      <c r="D14" s="174">
        <f t="shared" si="0"/>
        <v>24.200000000000003</v>
      </c>
      <c r="E14" s="32"/>
    </row>
    <row r="15" spans="1:5" ht="18.95" customHeight="1" x14ac:dyDescent="0.35">
      <c r="A15" s="172" t="s">
        <v>96</v>
      </c>
      <c r="B15" s="174">
        <v>0.6</v>
      </c>
      <c r="C15" s="174">
        <v>7.6</v>
      </c>
      <c r="D15" s="174">
        <f t="shared" si="0"/>
        <v>8.1999999999999993</v>
      </c>
      <c r="E15" s="32"/>
    </row>
    <row r="16" spans="1:5" ht="18.95" customHeight="1" x14ac:dyDescent="0.35">
      <c r="A16" s="172" t="s">
        <v>97</v>
      </c>
      <c r="B16" s="174">
        <v>5.4</v>
      </c>
      <c r="C16" s="174">
        <v>17.100000000000001</v>
      </c>
      <c r="D16" s="174">
        <f t="shared" si="0"/>
        <v>22.5</v>
      </c>
      <c r="E16" s="32"/>
    </row>
    <row r="17" spans="1:5" ht="18.95" customHeight="1" x14ac:dyDescent="0.35">
      <c r="A17" s="172" t="s">
        <v>98</v>
      </c>
      <c r="B17" s="175">
        <v>4.9000000000000004</v>
      </c>
      <c r="C17" s="174">
        <v>10.6</v>
      </c>
      <c r="D17" s="174">
        <f t="shared" si="0"/>
        <v>15.5</v>
      </c>
      <c r="E17" s="32"/>
    </row>
    <row r="18" spans="1:5" ht="18.95" customHeight="1" x14ac:dyDescent="0.35">
      <c r="A18" s="172" t="s">
        <v>99</v>
      </c>
      <c r="B18" s="174">
        <v>1</v>
      </c>
      <c r="C18" s="174">
        <v>17.2</v>
      </c>
      <c r="D18" s="174">
        <f t="shared" si="0"/>
        <v>18.2</v>
      </c>
      <c r="E18" s="32"/>
    </row>
    <row r="19" spans="1:5" ht="18.95" customHeight="1" x14ac:dyDescent="0.35">
      <c r="A19" s="172" t="s">
        <v>100</v>
      </c>
      <c r="B19" s="173">
        <v>1.6</v>
      </c>
      <c r="C19" s="174">
        <v>10</v>
      </c>
      <c r="D19" s="174">
        <f t="shared" si="0"/>
        <v>11.6</v>
      </c>
      <c r="E19" s="32"/>
    </row>
    <row r="20" spans="1:5" ht="18.95" customHeight="1" x14ac:dyDescent="0.35">
      <c r="A20" s="172" t="s">
        <v>101</v>
      </c>
      <c r="B20" s="174">
        <v>0.8</v>
      </c>
      <c r="C20" s="174">
        <v>25.8</v>
      </c>
      <c r="D20" s="174">
        <f t="shared" si="0"/>
        <v>26.6</v>
      </c>
      <c r="E20" s="32"/>
    </row>
    <row r="21" spans="1:5" ht="18.95" customHeight="1" x14ac:dyDescent="0.35">
      <c r="A21" s="172" t="s">
        <v>102</v>
      </c>
      <c r="B21" s="174">
        <v>1.4</v>
      </c>
      <c r="C21" s="174">
        <v>25.8</v>
      </c>
      <c r="D21" s="174">
        <f t="shared" si="0"/>
        <v>27.2</v>
      </c>
      <c r="E21" s="32"/>
    </row>
    <row r="22" spans="1:5" ht="18.95" customHeight="1" x14ac:dyDescent="0.35">
      <c r="A22" s="172" t="s">
        <v>103</v>
      </c>
      <c r="B22" s="174">
        <v>1.1000000000000001</v>
      </c>
      <c r="C22" s="174">
        <v>25.9</v>
      </c>
      <c r="D22" s="174">
        <f t="shared" si="0"/>
        <v>27</v>
      </c>
      <c r="E22" s="32"/>
    </row>
    <row r="23" spans="1:5" ht="18.95" customHeight="1" x14ac:dyDescent="0.35">
      <c r="A23" s="172" t="s">
        <v>104</v>
      </c>
      <c r="B23" s="174">
        <v>1.9</v>
      </c>
      <c r="C23" s="174">
        <v>22.3</v>
      </c>
      <c r="D23" s="174">
        <f t="shared" si="0"/>
        <v>24.2</v>
      </c>
      <c r="E23" s="32"/>
    </row>
    <row r="24" spans="1:5" ht="18.95" customHeight="1" x14ac:dyDescent="0.35">
      <c r="A24" s="172" t="s">
        <v>105</v>
      </c>
      <c r="B24" s="174">
        <v>2.4</v>
      </c>
      <c r="C24" s="174">
        <v>27.1</v>
      </c>
      <c r="D24" s="174">
        <f t="shared" si="0"/>
        <v>29.5</v>
      </c>
      <c r="E24" s="32"/>
    </row>
    <row r="25" spans="1:5" ht="18.95" customHeight="1" x14ac:dyDescent="0.35">
      <c r="A25" s="172" t="s">
        <v>106</v>
      </c>
      <c r="B25" s="174">
        <v>2.8</v>
      </c>
      <c r="C25" s="174">
        <v>11</v>
      </c>
      <c r="D25" s="174">
        <f t="shared" si="0"/>
        <v>13.8</v>
      </c>
      <c r="E25" s="32"/>
    </row>
    <row r="26" spans="1:5" ht="18.95" customHeight="1" x14ac:dyDescent="0.35">
      <c r="A26" s="172" t="s">
        <v>107</v>
      </c>
      <c r="B26" s="174">
        <v>2.8</v>
      </c>
      <c r="C26" s="174">
        <v>11</v>
      </c>
      <c r="D26" s="174">
        <f t="shared" si="0"/>
        <v>13.8</v>
      </c>
      <c r="E26" s="32"/>
    </row>
    <row r="27" spans="1:5" ht="18.95" customHeight="1" x14ac:dyDescent="0.35">
      <c r="A27" s="172" t="s">
        <v>108</v>
      </c>
      <c r="B27" s="174">
        <v>3.5</v>
      </c>
      <c r="C27" s="174">
        <v>11.2</v>
      </c>
      <c r="D27" s="174">
        <f t="shared" si="0"/>
        <v>14.7</v>
      </c>
      <c r="E27" s="32"/>
    </row>
    <row r="28" spans="1:5" ht="18.95" customHeight="1" x14ac:dyDescent="0.35">
      <c r="A28" s="172" t="s">
        <v>109</v>
      </c>
      <c r="B28" s="174">
        <v>3.7</v>
      </c>
      <c r="C28" s="174">
        <v>11.5</v>
      </c>
      <c r="D28" s="174">
        <f t="shared" si="0"/>
        <v>15.2</v>
      </c>
      <c r="E28" s="32"/>
    </row>
    <row r="29" spans="1:5" ht="18.95" customHeight="1" x14ac:dyDescent="0.35">
      <c r="A29" s="172" t="s">
        <v>110</v>
      </c>
      <c r="B29" s="174">
        <v>3.9</v>
      </c>
      <c r="C29" s="174">
        <v>12</v>
      </c>
      <c r="D29" s="174">
        <f t="shared" si="0"/>
        <v>15.9</v>
      </c>
      <c r="E29" s="32"/>
    </row>
    <row r="30" spans="1:5" ht="18.95" customHeight="1" x14ac:dyDescent="0.35">
      <c r="A30" s="172" t="s">
        <v>111</v>
      </c>
      <c r="B30" s="174">
        <v>1.6</v>
      </c>
      <c r="C30" s="174">
        <v>25.3</v>
      </c>
      <c r="D30" s="174">
        <f t="shared" si="0"/>
        <v>26.900000000000002</v>
      </c>
      <c r="E30" s="32"/>
    </row>
    <row r="31" spans="1:5" ht="18.95" customHeight="1" x14ac:dyDescent="0.35">
      <c r="A31" s="172" t="s">
        <v>112</v>
      </c>
      <c r="B31" s="173">
        <v>0.7</v>
      </c>
      <c r="C31" s="173">
        <v>24.9</v>
      </c>
      <c r="D31" s="174">
        <f t="shared" si="0"/>
        <v>25.599999999999998</v>
      </c>
      <c r="E31" s="32"/>
    </row>
    <row r="32" spans="1:5" ht="18.95" customHeight="1" x14ac:dyDescent="0.35">
      <c r="A32" s="176" t="s">
        <v>113</v>
      </c>
      <c r="B32" s="177">
        <v>1.6</v>
      </c>
      <c r="C32" s="177">
        <v>25.6</v>
      </c>
      <c r="D32" s="178">
        <f t="shared" si="0"/>
        <v>27.200000000000003</v>
      </c>
      <c r="E32" s="32"/>
    </row>
    <row r="33" spans="1:5" s="99" customFormat="1" ht="18.95" customHeight="1" x14ac:dyDescent="0.35">
      <c r="A33" s="176" t="s">
        <v>114</v>
      </c>
      <c r="B33" s="177">
        <v>1.9</v>
      </c>
      <c r="C33" s="177">
        <v>25.6</v>
      </c>
      <c r="D33" s="178">
        <f t="shared" si="0"/>
        <v>27.5</v>
      </c>
      <c r="E33" s="98"/>
    </row>
    <row r="34" spans="1:5" s="33" customFormat="1" ht="18.95" customHeight="1" x14ac:dyDescent="0.35">
      <c r="A34" s="179" t="s">
        <v>115</v>
      </c>
      <c r="B34" s="180">
        <v>2.9</v>
      </c>
      <c r="C34" s="180">
        <v>12.5</v>
      </c>
      <c r="D34" s="181">
        <f t="shared" si="0"/>
        <v>15.4</v>
      </c>
    </row>
    <row r="35" spans="1:5" s="33" customFormat="1" ht="18.95" customHeight="1" x14ac:dyDescent="0.35">
      <c r="A35" s="179" t="s">
        <v>116</v>
      </c>
      <c r="B35" s="180">
        <v>11.7</v>
      </c>
      <c r="C35" s="180">
        <v>16.100000000000001</v>
      </c>
      <c r="D35" s="181">
        <f t="shared" si="0"/>
        <v>27.8</v>
      </c>
    </row>
    <row r="36" spans="1:5" s="33" customFormat="1" ht="18.95" customHeight="1" x14ac:dyDescent="0.35">
      <c r="A36" s="179" t="s">
        <v>117</v>
      </c>
      <c r="B36" s="181">
        <v>6.8</v>
      </c>
      <c r="C36" s="181">
        <v>18.3</v>
      </c>
      <c r="D36" s="181">
        <f t="shared" si="0"/>
        <v>25.1</v>
      </c>
    </row>
    <row r="37" spans="1:5" s="33" customFormat="1" ht="18.95" customHeight="1" x14ac:dyDescent="0.35">
      <c r="A37" s="179" t="s">
        <v>118</v>
      </c>
      <c r="B37" s="181">
        <v>0.7</v>
      </c>
      <c r="C37" s="181">
        <v>5.9</v>
      </c>
      <c r="D37" s="181">
        <f t="shared" si="0"/>
        <v>6.6000000000000005</v>
      </c>
    </row>
    <row r="38" spans="1:5" s="33" customFormat="1" ht="18.95" customHeight="1" x14ac:dyDescent="0.35">
      <c r="A38" s="179" t="s">
        <v>119</v>
      </c>
      <c r="B38" s="181">
        <v>6.9</v>
      </c>
      <c r="C38" s="181">
        <v>4.0999999999999996</v>
      </c>
      <c r="D38" s="181">
        <f t="shared" si="0"/>
        <v>11</v>
      </c>
    </row>
    <row r="39" spans="1:5" s="33" customFormat="1" ht="18.95" customHeight="1" x14ac:dyDescent="0.35">
      <c r="A39" s="179" t="s">
        <v>120</v>
      </c>
      <c r="B39" s="181">
        <v>4</v>
      </c>
      <c r="C39" s="181">
        <v>11.5</v>
      </c>
      <c r="D39" s="181">
        <f t="shared" si="0"/>
        <v>15.5</v>
      </c>
    </row>
    <row r="40" spans="1:5" s="33" customFormat="1" ht="18.95" customHeight="1" x14ac:dyDescent="0.35">
      <c r="A40" s="179" t="s">
        <v>121</v>
      </c>
      <c r="B40" s="181">
        <v>6</v>
      </c>
      <c r="C40" s="181">
        <v>2</v>
      </c>
      <c r="D40" s="181">
        <f t="shared" si="0"/>
        <v>8</v>
      </c>
    </row>
    <row r="41" spans="1:5" s="33" customFormat="1" ht="18.95" customHeight="1" x14ac:dyDescent="0.35">
      <c r="A41" s="179" t="s">
        <v>122</v>
      </c>
      <c r="B41" s="181">
        <v>5.4</v>
      </c>
      <c r="C41" s="181">
        <v>8</v>
      </c>
      <c r="D41" s="181">
        <f t="shared" si="0"/>
        <v>13.4</v>
      </c>
    </row>
    <row r="42" spans="1:5" s="33" customFormat="1" ht="18.95" customHeight="1" x14ac:dyDescent="0.35">
      <c r="A42" s="179" t="s">
        <v>123</v>
      </c>
      <c r="B42" s="181">
        <v>3.4</v>
      </c>
      <c r="C42" s="181">
        <v>9.5</v>
      </c>
      <c r="D42" s="181">
        <f t="shared" si="0"/>
        <v>12.9</v>
      </c>
    </row>
    <row r="43" spans="1:5" s="33" customFormat="1" ht="18.95" customHeight="1" x14ac:dyDescent="0.35">
      <c r="A43" s="179" t="s">
        <v>124</v>
      </c>
      <c r="B43" s="181">
        <v>2.4</v>
      </c>
      <c r="C43" s="181">
        <v>7.8</v>
      </c>
      <c r="D43" s="181">
        <f t="shared" si="0"/>
        <v>10.199999999999999</v>
      </c>
    </row>
    <row r="44" spans="1:5" s="33" customFormat="1" ht="18.95" customHeight="1" x14ac:dyDescent="0.35">
      <c r="A44" s="179" t="s">
        <v>125</v>
      </c>
      <c r="B44" s="181">
        <v>2</v>
      </c>
      <c r="C44" s="181">
        <v>9.6</v>
      </c>
      <c r="D44" s="181">
        <f t="shared" si="0"/>
        <v>11.6</v>
      </c>
    </row>
    <row r="45" spans="1:5" s="33" customFormat="1" ht="18.95" customHeight="1" x14ac:dyDescent="0.35">
      <c r="A45" s="179" t="s">
        <v>126</v>
      </c>
      <c r="B45" s="181">
        <v>8</v>
      </c>
      <c r="C45" s="181">
        <v>8</v>
      </c>
      <c r="D45" s="181">
        <f t="shared" si="0"/>
        <v>16</v>
      </c>
    </row>
    <row r="46" spans="1:5" s="33" customFormat="1" ht="18.95" customHeight="1" x14ac:dyDescent="0.35">
      <c r="A46" s="179" t="s">
        <v>127</v>
      </c>
      <c r="B46" s="181">
        <v>2.8</v>
      </c>
      <c r="C46" s="181">
        <v>3</v>
      </c>
      <c r="D46" s="181">
        <f t="shared" si="0"/>
        <v>5.8</v>
      </c>
    </row>
    <row r="47" spans="1:5" s="33" customFormat="1" ht="18.95" customHeight="1" x14ac:dyDescent="0.35">
      <c r="A47" s="179" t="s">
        <v>128</v>
      </c>
      <c r="B47" s="181">
        <v>4.5999999999999996</v>
      </c>
      <c r="C47" s="181">
        <v>4</v>
      </c>
      <c r="D47" s="181">
        <f t="shared" si="0"/>
        <v>8.6</v>
      </c>
    </row>
    <row r="48" spans="1:5" s="33" customFormat="1" ht="18.95" customHeight="1" x14ac:dyDescent="0.35">
      <c r="A48" s="179" t="s">
        <v>129</v>
      </c>
      <c r="B48" s="181">
        <v>5.5</v>
      </c>
      <c r="C48" s="181">
        <v>13</v>
      </c>
      <c r="D48" s="181">
        <f t="shared" si="0"/>
        <v>18.5</v>
      </c>
    </row>
    <row r="49" spans="1:4" s="33" customFormat="1" ht="18.95" customHeight="1" x14ac:dyDescent="0.35">
      <c r="A49" s="179" t="s">
        <v>130</v>
      </c>
      <c r="B49" s="181">
        <v>5.4</v>
      </c>
      <c r="C49" s="181" t="s">
        <v>182</v>
      </c>
      <c r="D49" s="181">
        <f t="shared" si="0"/>
        <v>5.4</v>
      </c>
    </row>
    <row r="50" spans="1:4" s="33" customFormat="1" ht="18.95" customHeight="1" x14ac:dyDescent="0.35">
      <c r="A50" s="179" t="s">
        <v>131</v>
      </c>
      <c r="B50" s="181">
        <v>12</v>
      </c>
      <c r="C50" s="181" t="s">
        <v>182</v>
      </c>
      <c r="D50" s="181">
        <f t="shared" si="0"/>
        <v>12</v>
      </c>
    </row>
    <row r="51" spans="1:4" s="33" customFormat="1" ht="18.95" customHeight="1" x14ac:dyDescent="0.35">
      <c r="A51" s="179" t="s">
        <v>132</v>
      </c>
      <c r="B51" s="181" t="s">
        <v>182</v>
      </c>
      <c r="C51" s="181" t="s">
        <v>182</v>
      </c>
      <c r="D51" s="181" t="s">
        <v>182</v>
      </c>
    </row>
    <row r="52" spans="1:4" s="33" customFormat="1" ht="18.95" customHeight="1" x14ac:dyDescent="0.35">
      <c r="A52" s="179" t="s">
        <v>133</v>
      </c>
      <c r="B52" s="181" t="s">
        <v>182</v>
      </c>
      <c r="C52" s="181" t="s">
        <v>182</v>
      </c>
      <c r="D52" s="181" t="s">
        <v>182</v>
      </c>
    </row>
    <row r="53" spans="1:4" s="33" customFormat="1" ht="18.95" customHeight="1" x14ac:dyDescent="0.35">
      <c r="A53" s="179" t="s">
        <v>134</v>
      </c>
      <c r="B53" s="181" t="s">
        <v>182</v>
      </c>
      <c r="C53" s="181" t="s">
        <v>182</v>
      </c>
      <c r="D53" s="181" t="s">
        <v>182</v>
      </c>
    </row>
    <row r="54" spans="1:4" s="33" customFormat="1" ht="18.95" customHeight="1" x14ac:dyDescent="0.35">
      <c r="A54" s="179" t="s">
        <v>135</v>
      </c>
      <c r="B54" s="182" t="s">
        <v>182</v>
      </c>
      <c r="C54" s="182" t="s">
        <v>182</v>
      </c>
      <c r="D54" s="182" t="s">
        <v>182</v>
      </c>
    </row>
    <row r="55" spans="1:4" s="33" customFormat="1" ht="18.95" customHeight="1" x14ac:dyDescent="0.35">
      <c r="A55" s="179" t="s">
        <v>136</v>
      </c>
      <c r="B55" s="182" t="s">
        <v>182</v>
      </c>
      <c r="C55" s="182" t="s">
        <v>182</v>
      </c>
      <c r="D55" s="182" t="s">
        <v>182</v>
      </c>
    </row>
    <row r="56" spans="1:4" s="33" customFormat="1" ht="18.95" customHeight="1" x14ac:dyDescent="0.35">
      <c r="A56" s="183" t="s">
        <v>137</v>
      </c>
      <c r="B56" s="182" t="s">
        <v>182</v>
      </c>
      <c r="C56" s="182" t="s">
        <v>182</v>
      </c>
      <c r="D56" s="182" t="s">
        <v>182</v>
      </c>
    </row>
    <row r="57" spans="1:4" s="33" customFormat="1" ht="18.95" customHeight="1" x14ac:dyDescent="0.35">
      <c r="A57" s="183" t="s">
        <v>138</v>
      </c>
      <c r="B57" s="182" t="s">
        <v>182</v>
      </c>
      <c r="C57" s="182" t="s">
        <v>182</v>
      </c>
      <c r="D57" s="182" t="s">
        <v>182</v>
      </c>
    </row>
    <row r="58" spans="1:4" s="33" customFormat="1" ht="18" customHeight="1" x14ac:dyDescent="0.35">
      <c r="A58" s="184"/>
      <c r="B58" s="185"/>
      <c r="C58" s="185"/>
      <c r="D58" s="185"/>
    </row>
    <row r="59" spans="1:4" s="33" customFormat="1" ht="20.100000000000001" customHeight="1" x14ac:dyDescent="0.25">
      <c r="A59" s="87" t="s">
        <v>181</v>
      </c>
      <c r="B59" s="34"/>
      <c r="C59" s="34"/>
      <c r="D59" s="35" t="s">
        <v>194</v>
      </c>
    </row>
    <row r="60" spans="1:4" ht="20.100000000000001" customHeight="1" x14ac:dyDescent="0.25">
      <c r="A60" s="30"/>
      <c r="B60" s="30"/>
      <c r="C60" s="30"/>
      <c r="D60" s="35" t="s">
        <v>193</v>
      </c>
    </row>
    <row r="61" spans="1:4" ht="20.100000000000001" customHeight="1" x14ac:dyDescent="0.25">
      <c r="A61" s="30"/>
      <c r="B61" s="30"/>
      <c r="C61" s="30"/>
      <c r="D61" s="35"/>
    </row>
    <row r="62" spans="1:4" ht="20.100000000000001" customHeight="1" x14ac:dyDescent="0.25">
      <c r="A62" s="30"/>
      <c r="B62" s="30"/>
      <c r="C62" s="30"/>
      <c r="D62" s="35"/>
    </row>
    <row r="63" spans="1:4" ht="20.100000000000001" customHeight="1" x14ac:dyDescent="0.25">
      <c r="A63" s="30"/>
      <c r="B63" s="30"/>
      <c r="C63" s="30"/>
      <c r="D63" s="35"/>
    </row>
    <row r="64" spans="1:4" ht="20.100000000000001" customHeight="1" x14ac:dyDescent="0.25">
      <c r="A64" s="30"/>
      <c r="B64" s="30"/>
      <c r="C64" s="30"/>
      <c r="D64" s="35"/>
    </row>
    <row r="65" spans="1:4" ht="20.100000000000001" customHeight="1" x14ac:dyDescent="0.25">
      <c r="A65" s="30"/>
      <c r="B65" s="30"/>
      <c r="C65" s="30"/>
      <c r="D65" s="35"/>
    </row>
    <row r="66" spans="1:4" ht="20.100000000000001" customHeight="1" x14ac:dyDescent="0.25">
      <c r="A66" s="30"/>
      <c r="B66" s="30"/>
      <c r="C66" s="30"/>
      <c r="D66" s="35"/>
    </row>
    <row r="67" spans="1:4" ht="20.100000000000001" customHeight="1" x14ac:dyDescent="0.25">
      <c r="A67" s="30"/>
      <c r="B67" s="30"/>
      <c r="C67" s="30"/>
      <c r="D67" s="35"/>
    </row>
    <row r="68" spans="1:4" ht="20.100000000000001" customHeight="1" x14ac:dyDescent="0.3">
      <c r="A68" s="292">
        <v>65</v>
      </c>
      <c r="B68" s="292"/>
      <c r="C68" s="292"/>
      <c r="D68" s="292"/>
    </row>
    <row r="7430" spans="1:1" x14ac:dyDescent="0.2">
      <c r="A7430" s="31" t="s">
        <v>20</v>
      </c>
    </row>
    <row r="7431" spans="1:1" x14ac:dyDescent="0.2">
      <c r="A7431" s="31" t="s">
        <v>21</v>
      </c>
    </row>
    <row r="7432" spans="1:1" x14ac:dyDescent="0.2">
      <c r="A7432" s="31" t="s">
        <v>22</v>
      </c>
    </row>
    <row r="7433" spans="1:1" x14ac:dyDescent="0.2">
      <c r="A7433" s="31" t="s">
        <v>23</v>
      </c>
    </row>
  </sheetData>
  <mergeCells count="4">
    <mergeCell ref="A1:D1"/>
    <mergeCell ref="A3:D3"/>
    <mergeCell ref="A4:D4"/>
    <mergeCell ref="A68:D68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V8152"/>
  <sheetViews>
    <sheetView showGridLines="0" view="pageBreakPreview" topLeftCell="A55" zoomScale="70" zoomScaleNormal="75" zoomScaleSheetLayoutView="70" workbookViewId="0">
      <selection activeCell="E82" sqref="E82"/>
    </sheetView>
  </sheetViews>
  <sheetFormatPr defaultColWidth="9.625" defaultRowHeight="12.75" x14ac:dyDescent="0.2"/>
  <cols>
    <col min="1" max="1" width="28.625" style="19" customWidth="1"/>
    <col min="2" max="5" width="25.625" style="19" customWidth="1"/>
    <col min="6" max="6" width="2.625" style="60" customWidth="1"/>
    <col min="7" max="10" width="32.625" style="19" customWidth="1"/>
    <col min="11" max="16384" width="9.625" style="19"/>
  </cols>
  <sheetData>
    <row r="1" spans="1:11" ht="20.100000000000001" customHeight="1" x14ac:dyDescent="0.3">
      <c r="A1" s="36"/>
      <c r="B1" s="23"/>
      <c r="H1" s="20" t="s">
        <v>0</v>
      </c>
      <c r="I1" s="20" t="s">
        <v>0</v>
      </c>
      <c r="J1" s="93"/>
    </row>
    <row r="2" spans="1:11" ht="20.100000000000001" customHeight="1" x14ac:dyDescent="0.25">
      <c r="A2" s="22"/>
      <c r="B2" s="22"/>
      <c r="G2" s="22"/>
    </row>
    <row r="3" spans="1:11" s="189" customFormat="1" ht="24.95" customHeight="1" x14ac:dyDescent="0.35">
      <c r="A3" s="293" t="s">
        <v>200</v>
      </c>
      <c r="B3" s="293"/>
      <c r="C3" s="293"/>
      <c r="D3" s="293"/>
      <c r="E3" s="293"/>
      <c r="F3" s="188"/>
      <c r="G3" s="293" t="s">
        <v>200</v>
      </c>
      <c r="H3" s="293"/>
      <c r="I3" s="293"/>
      <c r="J3" s="293"/>
    </row>
    <row r="4" spans="1:11" s="189" customFormat="1" ht="24.95" customHeight="1" x14ac:dyDescent="0.35">
      <c r="A4" s="293" t="s">
        <v>201</v>
      </c>
      <c r="B4" s="293"/>
      <c r="C4" s="293"/>
      <c r="D4" s="293"/>
      <c r="E4" s="293"/>
      <c r="F4" s="190"/>
      <c r="G4" s="293" t="s">
        <v>201</v>
      </c>
      <c r="H4" s="293"/>
      <c r="I4" s="293"/>
      <c r="J4" s="293"/>
    </row>
    <row r="5" spans="1:11" ht="20.100000000000001" customHeight="1" x14ac:dyDescent="0.3">
      <c r="A5" s="66"/>
      <c r="B5" s="66"/>
      <c r="C5" s="66"/>
      <c r="D5" s="66"/>
      <c r="E5" s="191" t="s">
        <v>139</v>
      </c>
      <c r="F5" s="66"/>
      <c r="G5" s="66"/>
      <c r="H5" s="66"/>
      <c r="I5" s="66"/>
      <c r="J5" s="191" t="s">
        <v>139</v>
      </c>
    </row>
    <row r="6" spans="1:11" ht="20.100000000000001" customHeight="1" x14ac:dyDescent="0.3">
      <c r="A6" s="77"/>
      <c r="B6" s="77"/>
      <c r="C6" s="77"/>
      <c r="D6" s="77"/>
      <c r="E6" s="192" t="s">
        <v>140</v>
      </c>
      <c r="F6" s="66"/>
      <c r="G6" s="77"/>
      <c r="H6" s="77"/>
      <c r="I6" s="77"/>
      <c r="J6" s="192" t="s">
        <v>140</v>
      </c>
    </row>
    <row r="7" spans="1:11" s="149" customFormat="1" ht="30" customHeight="1" x14ac:dyDescent="0.15">
      <c r="A7" s="297" t="s">
        <v>74</v>
      </c>
      <c r="B7" s="294" t="s">
        <v>141</v>
      </c>
      <c r="C7" s="294"/>
      <c r="D7" s="294" t="s">
        <v>142</v>
      </c>
      <c r="E7" s="278"/>
      <c r="F7" s="152"/>
      <c r="G7" s="297" t="s">
        <v>74</v>
      </c>
      <c r="H7" s="236" t="s">
        <v>172</v>
      </c>
      <c r="I7" s="236" t="s">
        <v>173</v>
      </c>
      <c r="J7" s="295" t="s">
        <v>175</v>
      </c>
      <c r="K7" s="193"/>
    </row>
    <row r="8" spans="1:11" s="149" customFormat="1" ht="30" customHeight="1" x14ac:dyDescent="0.15">
      <c r="A8" s="298"/>
      <c r="B8" s="230" t="s">
        <v>144</v>
      </c>
      <c r="C8" s="230" t="s">
        <v>145</v>
      </c>
      <c r="D8" s="230" t="s">
        <v>146</v>
      </c>
      <c r="E8" s="231" t="s">
        <v>147</v>
      </c>
      <c r="F8" s="194"/>
      <c r="G8" s="298"/>
      <c r="H8" s="236" t="s">
        <v>143</v>
      </c>
      <c r="I8" s="236" t="s">
        <v>174</v>
      </c>
      <c r="J8" s="296"/>
      <c r="K8" s="193"/>
    </row>
    <row r="9" spans="1:11" ht="18.75" x14ac:dyDescent="0.3">
      <c r="A9" s="237"/>
      <c r="B9" s="38"/>
      <c r="C9" s="38"/>
      <c r="D9" s="38"/>
      <c r="E9" s="38"/>
      <c r="F9" s="100"/>
      <c r="G9" s="237"/>
      <c r="H9" s="38"/>
      <c r="I9" s="38"/>
      <c r="J9" s="38"/>
      <c r="K9" s="20" t="s">
        <v>0</v>
      </c>
    </row>
    <row r="10" spans="1:11" s="21" customFormat="1" ht="18" customHeight="1" x14ac:dyDescent="0.35">
      <c r="A10" s="132" t="s">
        <v>148</v>
      </c>
      <c r="B10" s="232">
        <v>3732.4</v>
      </c>
      <c r="C10" s="233">
        <v>2576</v>
      </c>
      <c r="D10" s="232">
        <v>10024.5</v>
      </c>
      <c r="E10" s="233">
        <v>6395</v>
      </c>
      <c r="F10" s="138"/>
      <c r="G10" s="132" t="s">
        <v>148</v>
      </c>
      <c r="H10" s="233">
        <v>55</v>
      </c>
      <c r="I10" s="233">
        <v>834</v>
      </c>
      <c r="J10" s="233">
        <f t="shared" ref="J10:J34" si="0">SUM(C10+E10+H10+I10)</f>
        <v>9860</v>
      </c>
    </row>
    <row r="11" spans="1:11" s="21" customFormat="1" ht="18" customHeight="1" x14ac:dyDescent="0.35">
      <c r="A11" s="132" t="s">
        <v>90</v>
      </c>
      <c r="B11" s="232">
        <v>5884.6</v>
      </c>
      <c r="C11" s="233">
        <v>6836</v>
      </c>
      <c r="D11" s="232">
        <v>1118.5</v>
      </c>
      <c r="E11" s="233">
        <v>6621</v>
      </c>
      <c r="F11" s="138"/>
      <c r="G11" s="132" t="s">
        <v>90</v>
      </c>
      <c r="H11" s="233">
        <v>66</v>
      </c>
      <c r="I11" s="233">
        <v>1706</v>
      </c>
      <c r="J11" s="233">
        <f t="shared" si="0"/>
        <v>15229</v>
      </c>
    </row>
    <row r="12" spans="1:11" s="21" customFormat="1" ht="18" customHeight="1" x14ac:dyDescent="0.35">
      <c r="A12" s="132" t="s">
        <v>91</v>
      </c>
      <c r="B12" s="232">
        <v>3777.6</v>
      </c>
      <c r="C12" s="233">
        <v>4563</v>
      </c>
      <c r="D12" s="232">
        <v>8554.9</v>
      </c>
      <c r="E12" s="233">
        <v>5859</v>
      </c>
      <c r="F12" s="138"/>
      <c r="G12" s="132" t="s">
        <v>91</v>
      </c>
      <c r="H12" s="233">
        <v>117</v>
      </c>
      <c r="I12" s="233">
        <v>1471</v>
      </c>
      <c r="J12" s="233">
        <f t="shared" si="0"/>
        <v>12010</v>
      </c>
    </row>
    <row r="13" spans="1:11" s="21" customFormat="1" ht="18" customHeight="1" x14ac:dyDescent="0.35">
      <c r="A13" s="132" t="s">
        <v>92</v>
      </c>
      <c r="B13" s="232">
        <v>3731.5</v>
      </c>
      <c r="C13" s="233">
        <v>8654</v>
      </c>
      <c r="D13" s="232">
        <v>6532.6</v>
      </c>
      <c r="E13" s="233">
        <v>11396</v>
      </c>
      <c r="F13" s="138"/>
      <c r="G13" s="132" t="s">
        <v>92</v>
      </c>
      <c r="H13" s="233">
        <v>83</v>
      </c>
      <c r="I13" s="233">
        <v>1365</v>
      </c>
      <c r="J13" s="233">
        <f t="shared" si="0"/>
        <v>21498</v>
      </c>
    </row>
    <row r="14" spans="1:11" s="21" customFormat="1" ht="18" customHeight="1" x14ac:dyDescent="0.35">
      <c r="A14" s="132" t="s">
        <v>93</v>
      </c>
      <c r="B14" s="232">
        <v>1477.9</v>
      </c>
      <c r="C14" s="233">
        <v>4483</v>
      </c>
      <c r="D14" s="232">
        <v>2463.9</v>
      </c>
      <c r="E14" s="233">
        <v>4880</v>
      </c>
      <c r="F14" s="138"/>
      <c r="G14" s="132" t="s">
        <v>93</v>
      </c>
      <c r="H14" s="233">
        <v>245</v>
      </c>
      <c r="I14" s="233">
        <v>803</v>
      </c>
      <c r="J14" s="233">
        <f t="shared" si="0"/>
        <v>10411</v>
      </c>
    </row>
    <row r="15" spans="1:11" s="21" customFormat="1" ht="18" customHeight="1" x14ac:dyDescent="0.35">
      <c r="A15" s="132" t="s">
        <v>94</v>
      </c>
      <c r="B15" s="232">
        <v>1450.7</v>
      </c>
      <c r="C15" s="233">
        <v>4352</v>
      </c>
      <c r="D15" s="232">
        <v>2459.6</v>
      </c>
      <c r="E15" s="233">
        <v>4227</v>
      </c>
      <c r="F15" s="138"/>
      <c r="G15" s="132" t="s">
        <v>94</v>
      </c>
      <c r="H15" s="233">
        <v>186</v>
      </c>
      <c r="I15" s="233">
        <v>593</v>
      </c>
      <c r="J15" s="233">
        <f t="shared" si="0"/>
        <v>9358</v>
      </c>
    </row>
    <row r="16" spans="1:11" s="21" customFormat="1" ht="18" customHeight="1" x14ac:dyDescent="0.35">
      <c r="A16" s="132" t="s">
        <v>95</v>
      </c>
      <c r="B16" s="232">
        <v>5922.5</v>
      </c>
      <c r="C16" s="233">
        <v>20128</v>
      </c>
      <c r="D16" s="232">
        <v>7661.2</v>
      </c>
      <c r="E16" s="233">
        <v>7674</v>
      </c>
      <c r="F16" s="138"/>
      <c r="G16" s="132" t="s">
        <v>95</v>
      </c>
      <c r="H16" s="233">
        <v>216</v>
      </c>
      <c r="I16" s="233">
        <v>645</v>
      </c>
      <c r="J16" s="233">
        <f t="shared" si="0"/>
        <v>28663</v>
      </c>
    </row>
    <row r="17" spans="1:22" s="21" customFormat="1" ht="18" customHeight="1" x14ac:dyDescent="0.35">
      <c r="A17" s="132" t="s">
        <v>96</v>
      </c>
      <c r="B17" s="232">
        <v>1435.2</v>
      </c>
      <c r="C17" s="233">
        <v>4657</v>
      </c>
      <c r="D17" s="232">
        <v>2839</v>
      </c>
      <c r="E17" s="233">
        <v>3684</v>
      </c>
      <c r="F17" s="138"/>
      <c r="G17" s="132" t="s">
        <v>96</v>
      </c>
      <c r="H17" s="233">
        <v>190</v>
      </c>
      <c r="I17" s="233">
        <v>422</v>
      </c>
      <c r="J17" s="233">
        <f t="shared" si="0"/>
        <v>8953</v>
      </c>
    </row>
    <row r="18" spans="1:22" s="21" customFormat="1" ht="18" customHeight="1" x14ac:dyDescent="0.35">
      <c r="A18" s="132" t="s">
        <v>97</v>
      </c>
      <c r="B18" s="232">
        <v>1301.7</v>
      </c>
      <c r="C18" s="233">
        <v>1793</v>
      </c>
      <c r="D18" s="232">
        <v>2405</v>
      </c>
      <c r="E18" s="233">
        <v>10906</v>
      </c>
      <c r="F18" s="138"/>
      <c r="G18" s="132" t="s">
        <v>97</v>
      </c>
      <c r="H18" s="233">
        <v>240</v>
      </c>
      <c r="I18" s="233">
        <v>2585</v>
      </c>
      <c r="J18" s="233">
        <f t="shared" si="0"/>
        <v>15524</v>
      </c>
    </row>
    <row r="19" spans="1:22" s="21" customFormat="1" ht="18" customHeight="1" x14ac:dyDescent="0.35">
      <c r="A19" s="132" t="s">
        <v>98</v>
      </c>
      <c r="B19" s="232">
        <v>3555.3</v>
      </c>
      <c r="C19" s="233">
        <v>18658</v>
      </c>
      <c r="D19" s="232">
        <v>6331.8</v>
      </c>
      <c r="E19" s="233">
        <v>8885</v>
      </c>
      <c r="F19" s="138"/>
      <c r="G19" s="132" t="s">
        <v>98</v>
      </c>
      <c r="H19" s="233">
        <v>253</v>
      </c>
      <c r="I19" s="233">
        <v>3401</v>
      </c>
      <c r="J19" s="233">
        <f t="shared" si="0"/>
        <v>31197</v>
      </c>
    </row>
    <row r="20" spans="1:22" s="21" customFormat="1" ht="18" customHeight="1" x14ac:dyDescent="0.35">
      <c r="A20" s="132" t="s">
        <v>99</v>
      </c>
      <c r="B20" s="232">
        <v>2538.6</v>
      </c>
      <c r="C20" s="233">
        <v>17678</v>
      </c>
      <c r="D20" s="232">
        <v>5925.8</v>
      </c>
      <c r="E20" s="233">
        <v>11660</v>
      </c>
      <c r="F20" s="138"/>
      <c r="G20" s="132" t="s">
        <v>99</v>
      </c>
      <c r="H20" s="233">
        <v>197</v>
      </c>
      <c r="I20" s="233">
        <v>963</v>
      </c>
      <c r="J20" s="233">
        <f t="shared" si="0"/>
        <v>30498</v>
      </c>
    </row>
    <row r="21" spans="1:22" s="21" customFormat="1" ht="18" customHeight="1" x14ac:dyDescent="0.35">
      <c r="A21" s="132" t="s">
        <v>100</v>
      </c>
      <c r="B21" s="232">
        <v>4657.6000000000004</v>
      </c>
      <c r="C21" s="233">
        <v>11772</v>
      </c>
      <c r="D21" s="232">
        <v>8512.5</v>
      </c>
      <c r="E21" s="233">
        <v>17622</v>
      </c>
      <c r="F21" s="138"/>
      <c r="G21" s="132" t="s">
        <v>100</v>
      </c>
      <c r="H21" s="233">
        <v>242</v>
      </c>
      <c r="I21" s="233">
        <v>3296</v>
      </c>
      <c r="J21" s="233">
        <f t="shared" si="0"/>
        <v>32932</v>
      </c>
    </row>
    <row r="22" spans="1:22" s="21" customFormat="1" ht="18" customHeight="1" x14ac:dyDescent="0.35">
      <c r="A22" s="132" t="s">
        <v>101</v>
      </c>
      <c r="B22" s="232">
        <v>1153</v>
      </c>
      <c r="C22" s="233">
        <v>11418</v>
      </c>
      <c r="D22" s="232">
        <v>17306.900000000001</v>
      </c>
      <c r="E22" s="233">
        <v>17909</v>
      </c>
      <c r="F22" s="138"/>
      <c r="G22" s="132" t="s">
        <v>101</v>
      </c>
      <c r="H22" s="233">
        <v>267</v>
      </c>
      <c r="I22" s="233">
        <v>1939</v>
      </c>
      <c r="J22" s="233">
        <f t="shared" si="0"/>
        <v>31533</v>
      </c>
    </row>
    <row r="23" spans="1:22" s="21" customFormat="1" ht="18" customHeight="1" x14ac:dyDescent="0.35">
      <c r="A23" s="132" t="s">
        <v>102</v>
      </c>
      <c r="B23" s="232">
        <v>882.8</v>
      </c>
      <c r="C23" s="233">
        <v>8475</v>
      </c>
      <c r="D23" s="232">
        <v>12674.1</v>
      </c>
      <c r="E23" s="233">
        <v>14539</v>
      </c>
      <c r="F23" s="138"/>
      <c r="G23" s="132" t="s">
        <v>102</v>
      </c>
      <c r="H23" s="233">
        <v>202</v>
      </c>
      <c r="I23" s="233">
        <v>3075</v>
      </c>
      <c r="J23" s="233">
        <f t="shared" si="0"/>
        <v>26291</v>
      </c>
    </row>
    <row r="24" spans="1:22" s="21" customFormat="1" ht="18" customHeight="1" x14ac:dyDescent="0.35">
      <c r="A24" s="132" t="s">
        <v>103</v>
      </c>
      <c r="B24" s="232">
        <v>1824.6</v>
      </c>
      <c r="C24" s="233">
        <v>15387</v>
      </c>
      <c r="D24" s="232">
        <v>9095.1</v>
      </c>
      <c r="E24" s="233">
        <v>23844</v>
      </c>
      <c r="F24" s="138"/>
      <c r="G24" s="132" t="s">
        <v>103</v>
      </c>
      <c r="H24" s="233">
        <v>202</v>
      </c>
      <c r="I24" s="233">
        <v>2503</v>
      </c>
      <c r="J24" s="233">
        <f t="shared" si="0"/>
        <v>41936</v>
      </c>
    </row>
    <row r="25" spans="1:22" s="21" customFormat="1" ht="18" customHeight="1" x14ac:dyDescent="0.35">
      <c r="A25" s="132" t="s">
        <v>104</v>
      </c>
      <c r="B25" s="232">
        <v>1440.1</v>
      </c>
      <c r="C25" s="233">
        <v>12305</v>
      </c>
      <c r="D25" s="232">
        <v>5658</v>
      </c>
      <c r="E25" s="233">
        <v>18323</v>
      </c>
      <c r="F25" s="138"/>
      <c r="G25" s="132" t="s">
        <v>104</v>
      </c>
      <c r="H25" s="233">
        <v>189</v>
      </c>
      <c r="I25" s="233">
        <v>5305</v>
      </c>
      <c r="J25" s="233">
        <f t="shared" si="0"/>
        <v>36122</v>
      </c>
    </row>
    <row r="26" spans="1:22" s="21" customFormat="1" ht="18" customHeight="1" x14ac:dyDescent="0.35">
      <c r="A26" s="132" t="s">
        <v>105</v>
      </c>
      <c r="B26" s="232">
        <v>1814.7</v>
      </c>
      <c r="C26" s="233">
        <v>14473</v>
      </c>
      <c r="D26" s="232">
        <v>8006.2</v>
      </c>
      <c r="E26" s="233">
        <v>26299</v>
      </c>
      <c r="F26" s="138"/>
      <c r="G26" s="132" t="s">
        <v>105</v>
      </c>
      <c r="H26" s="233">
        <v>241</v>
      </c>
      <c r="I26" s="233">
        <v>1538</v>
      </c>
      <c r="J26" s="233">
        <f t="shared" si="0"/>
        <v>42551</v>
      </c>
    </row>
    <row r="27" spans="1:22" s="21" customFormat="1" ht="18" customHeight="1" x14ac:dyDescent="0.35">
      <c r="A27" s="132" t="s">
        <v>106</v>
      </c>
      <c r="B27" s="232">
        <v>1124.3</v>
      </c>
      <c r="C27" s="233">
        <v>12871</v>
      </c>
      <c r="D27" s="232">
        <v>2227</v>
      </c>
      <c r="E27" s="233">
        <v>8360</v>
      </c>
      <c r="F27" s="138"/>
      <c r="G27" s="132" t="s">
        <v>106</v>
      </c>
      <c r="H27" s="233">
        <v>189</v>
      </c>
      <c r="I27" s="233">
        <v>3337</v>
      </c>
      <c r="J27" s="233">
        <f t="shared" si="0"/>
        <v>24757</v>
      </c>
    </row>
    <row r="28" spans="1:22" s="21" customFormat="1" ht="18" customHeight="1" x14ac:dyDescent="0.35">
      <c r="A28" s="132" t="s">
        <v>107</v>
      </c>
      <c r="B28" s="232">
        <v>1717.3</v>
      </c>
      <c r="C28" s="233">
        <v>20408</v>
      </c>
      <c r="D28" s="232">
        <v>3238.3</v>
      </c>
      <c r="E28" s="233">
        <v>22366</v>
      </c>
      <c r="F28" s="138"/>
      <c r="G28" s="132" t="s">
        <v>107</v>
      </c>
      <c r="H28" s="233">
        <v>196</v>
      </c>
      <c r="I28" s="233">
        <v>3264</v>
      </c>
      <c r="J28" s="233">
        <f t="shared" si="0"/>
        <v>46234</v>
      </c>
    </row>
    <row r="29" spans="1:22" s="21" customFormat="1" ht="18" customHeight="1" x14ac:dyDescent="0.35">
      <c r="A29" s="132" t="s">
        <v>108</v>
      </c>
      <c r="B29" s="232">
        <v>1445.8</v>
      </c>
      <c r="C29" s="233">
        <v>19434</v>
      </c>
      <c r="D29" s="232">
        <v>3262.9</v>
      </c>
      <c r="E29" s="233">
        <v>12741</v>
      </c>
      <c r="F29" s="138"/>
      <c r="G29" s="132" t="s">
        <v>108</v>
      </c>
      <c r="H29" s="233">
        <v>937</v>
      </c>
      <c r="I29" s="233">
        <v>3996</v>
      </c>
      <c r="J29" s="233">
        <f t="shared" si="0"/>
        <v>37108</v>
      </c>
    </row>
    <row r="30" spans="1:22" s="21" customFormat="1" ht="18" customHeight="1" x14ac:dyDescent="0.35">
      <c r="A30" s="132" t="s">
        <v>109</v>
      </c>
      <c r="B30" s="232">
        <v>3354.8</v>
      </c>
      <c r="C30" s="233">
        <v>21314</v>
      </c>
      <c r="D30" s="232">
        <v>5650.5</v>
      </c>
      <c r="E30" s="233">
        <v>13074</v>
      </c>
      <c r="F30" s="138"/>
      <c r="G30" s="132" t="s">
        <v>109</v>
      </c>
      <c r="H30" s="233">
        <v>116</v>
      </c>
      <c r="I30" s="233">
        <v>1018</v>
      </c>
      <c r="J30" s="233">
        <f t="shared" si="0"/>
        <v>35522</v>
      </c>
    </row>
    <row r="31" spans="1:22" s="21" customFormat="1" ht="18" customHeight="1" x14ac:dyDescent="0.35">
      <c r="A31" s="132" t="s">
        <v>110</v>
      </c>
      <c r="B31" s="232">
        <v>3123.8</v>
      </c>
      <c r="C31" s="233">
        <v>25443</v>
      </c>
      <c r="D31" s="232">
        <v>3580.4</v>
      </c>
      <c r="E31" s="233">
        <v>9678</v>
      </c>
      <c r="F31" s="138"/>
      <c r="G31" s="132" t="s">
        <v>110</v>
      </c>
      <c r="H31" s="233">
        <v>177</v>
      </c>
      <c r="I31" s="233">
        <v>15557</v>
      </c>
      <c r="J31" s="233">
        <f t="shared" si="0"/>
        <v>50855</v>
      </c>
    </row>
    <row r="32" spans="1:22" s="21" customFormat="1" ht="18" customHeight="1" x14ac:dyDescent="0.35">
      <c r="A32" s="132" t="s">
        <v>111</v>
      </c>
      <c r="B32" s="232">
        <v>4101</v>
      </c>
      <c r="C32" s="233">
        <v>29279</v>
      </c>
      <c r="D32" s="232">
        <v>4167.6000000000004</v>
      </c>
      <c r="E32" s="233">
        <v>16866</v>
      </c>
      <c r="F32" s="138"/>
      <c r="G32" s="132" t="s">
        <v>111</v>
      </c>
      <c r="H32" s="233">
        <v>69</v>
      </c>
      <c r="I32" s="233">
        <v>11131</v>
      </c>
      <c r="J32" s="233">
        <f t="shared" si="0"/>
        <v>57345</v>
      </c>
      <c r="K32" s="195"/>
      <c r="L32" s="195"/>
      <c r="M32" s="195"/>
      <c r="N32" s="195"/>
      <c r="V32" s="196" t="s">
        <v>149</v>
      </c>
    </row>
    <row r="33" spans="1:14" s="21" customFormat="1" ht="18" customHeight="1" x14ac:dyDescent="0.35">
      <c r="A33" s="135" t="s">
        <v>112</v>
      </c>
      <c r="B33" s="234">
        <v>1812.1</v>
      </c>
      <c r="C33" s="235">
        <v>16690</v>
      </c>
      <c r="D33" s="234">
        <v>1638.4</v>
      </c>
      <c r="E33" s="235">
        <v>10385</v>
      </c>
      <c r="F33" s="138"/>
      <c r="G33" s="135" t="s">
        <v>112</v>
      </c>
      <c r="H33" s="235">
        <v>61</v>
      </c>
      <c r="I33" s="235">
        <v>13371</v>
      </c>
      <c r="J33" s="235">
        <f t="shared" si="0"/>
        <v>40507</v>
      </c>
      <c r="K33" s="195"/>
      <c r="L33" s="195"/>
      <c r="M33" s="195"/>
      <c r="N33" s="195"/>
    </row>
    <row r="34" spans="1:14" s="136" customFormat="1" ht="18" customHeight="1" x14ac:dyDescent="0.35">
      <c r="A34" s="135" t="s">
        <v>113</v>
      </c>
      <c r="B34" s="234">
        <v>1570.43</v>
      </c>
      <c r="C34" s="235">
        <v>21653</v>
      </c>
      <c r="D34" s="234">
        <v>1256.07</v>
      </c>
      <c r="E34" s="235">
        <v>13520</v>
      </c>
      <c r="F34" s="138"/>
      <c r="G34" s="135" t="s">
        <v>113</v>
      </c>
      <c r="H34" s="235">
        <v>57</v>
      </c>
      <c r="I34" s="235">
        <v>13098</v>
      </c>
      <c r="J34" s="235">
        <f t="shared" si="0"/>
        <v>48328</v>
      </c>
      <c r="K34" s="197"/>
      <c r="L34" s="197"/>
    </row>
    <row r="35" spans="1:14" s="21" customFormat="1" ht="18" customHeight="1" x14ac:dyDescent="0.35">
      <c r="A35" s="132" t="s">
        <v>114</v>
      </c>
      <c r="B35" s="232">
        <v>429.5</v>
      </c>
      <c r="C35" s="233">
        <v>10226</v>
      </c>
      <c r="D35" s="232">
        <v>2628.7</v>
      </c>
      <c r="E35" s="233">
        <v>8155</v>
      </c>
      <c r="F35" s="198"/>
      <c r="G35" s="132" t="s">
        <v>114</v>
      </c>
      <c r="H35" s="233">
        <v>297</v>
      </c>
      <c r="I35" s="233">
        <v>13559</v>
      </c>
      <c r="J35" s="233">
        <v>32237</v>
      </c>
    </row>
    <row r="36" spans="1:14" s="21" customFormat="1" ht="18" customHeight="1" x14ac:dyDescent="0.35">
      <c r="A36" s="132" t="s">
        <v>115</v>
      </c>
      <c r="B36" s="232">
        <v>335.02919000000003</v>
      </c>
      <c r="C36" s="233">
        <v>8034</v>
      </c>
      <c r="D36" s="232">
        <v>1239.12662</v>
      </c>
      <c r="E36" s="233">
        <v>10291</v>
      </c>
      <c r="F36" s="198"/>
      <c r="G36" s="132" t="s">
        <v>115</v>
      </c>
      <c r="H36" s="233">
        <v>78</v>
      </c>
      <c r="I36" s="233">
        <v>14739</v>
      </c>
      <c r="J36" s="233">
        <v>33142</v>
      </c>
    </row>
    <row r="37" spans="1:14" s="21" customFormat="1" ht="18" customHeight="1" x14ac:dyDescent="0.35">
      <c r="A37" s="132" t="s">
        <v>116</v>
      </c>
      <c r="B37" s="232">
        <v>106.2</v>
      </c>
      <c r="C37" s="233" t="s">
        <v>182</v>
      </c>
      <c r="D37" s="232">
        <v>1586</v>
      </c>
      <c r="E37" s="235" t="s">
        <v>182</v>
      </c>
      <c r="F37" s="198"/>
      <c r="G37" s="132" t="s">
        <v>116</v>
      </c>
      <c r="H37" s="235" t="s">
        <v>182</v>
      </c>
      <c r="I37" s="235" t="s">
        <v>182</v>
      </c>
      <c r="J37" s="235" t="s">
        <v>182</v>
      </c>
    </row>
    <row r="38" spans="1:14" s="21" customFormat="1" ht="18" customHeight="1" x14ac:dyDescent="0.35">
      <c r="A38" s="132" t="s">
        <v>117</v>
      </c>
      <c r="B38" s="232">
        <v>60.151000000000003</v>
      </c>
      <c r="C38" s="233" t="s">
        <v>182</v>
      </c>
      <c r="D38" s="232">
        <v>97.897999999999996</v>
      </c>
      <c r="E38" s="235" t="s">
        <v>182</v>
      </c>
      <c r="F38" s="198"/>
      <c r="G38" s="132" t="s">
        <v>117</v>
      </c>
      <c r="H38" s="235" t="s">
        <v>182</v>
      </c>
      <c r="I38" s="235" t="s">
        <v>182</v>
      </c>
      <c r="J38" s="235" t="s">
        <v>182</v>
      </c>
    </row>
    <row r="39" spans="1:14" s="21" customFormat="1" ht="18" customHeight="1" x14ac:dyDescent="0.35">
      <c r="A39" s="132" t="s">
        <v>118</v>
      </c>
      <c r="B39" s="232">
        <v>241.05</v>
      </c>
      <c r="C39" s="233" t="s">
        <v>182</v>
      </c>
      <c r="D39" s="232">
        <v>16080.15</v>
      </c>
      <c r="E39" s="235" t="s">
        <v>182</v>
      </c>
      <c r="F39" s="198"/>
      <c r="G39" s="132" t="s">
        <v>118</v>
      </c>
      <c r="H39" s="235" t="s">
        <v>182</v>
      </c>
      <c r="I39" s="235" t="s">
        <v>182</v>
      </c>
      <c r="J39" s="235" t="s">
        <v>182</v>
      </c>
    </row>
    <row r="40" spans="1:14" s="21" customFormat="1" ht="18" customHeight="1" x14ac:dyDescent="0.35">
      <c r="A40" s="132" t="s">
        <v>119</v>
      </c>
      <c r="B40" s="232">
        <v>1102.4882500000001</v>
      </c>
      <c r="C40" s="233" t="s">
        <v>182</v>
      </c>
      <c r="D40" s="232">
        <v>3078.0831899999998</v>
      </c>
      <c r="E40" s="235" t="s">
        <v>182</v>
      </c>
      <c r="F40" s="198"/>
      <c r="G40" s="132" t="s">
        <v>119</v>
      </c>
      <c r="H40" s="235" t="s">
        <v>182</v>
      </c>
      <c r="I40" s="235" t="s">
        <v>182</v>
      </c>
      <c r="J40" s="235" t="s">
        <v>182</v>
      </c>
    </row>
    <row r="41" spans="1:14" s="21" customFormat="1" ht="18" customHeight="1" x14ac:dyDescent="0.35">
      <c r="A41" s="132" t="s">
        <v>120</v>
      </c>
      <c r="B41" s="232">
        <v>324.25</v>
      </c>
      <c r="C41" s="233" t="s">
        <v>182</v>
      </c>
      <c r="D41" s="232">
        <v>247.87799999999999</v>
      </c>
      <c r="E41" s="235" t="s">
        <v>182</v>
      </c>
      <c r="F41" s="198"/>
      <c r="G41" s="132" t="s">
        <v>120</v>
      </c>
      <c r="H41" s="235" t="s">
        <v>182</v>
      </c>
      <c r="I41" s="235" t="s">
        <v>182</v>
      </c>
      <c r="J41" s="235" t="s">
        <v>182</v>
      </c>
    </row>
    <row r="42" spans="1:14" s="21" customFormat="1" ht="18" customHeight="1" x14ac:dyDescent="0.35">
      <c r="A42" s="132" t="s">
        <v>121</v>
      </c>
      <c r="B42" s="232">
        <v>1630.8365799999999</v>
      </c>
      <c r="C42" s="233" t="s">
        <v>182</v>
      </c>
      <c r="D42" s="232">
        <v>1112.3000500000001</v>
      </c>
      <c r="E42" s="235" t="s">
        <v>182</v>
      </c>
      <c r="F42" s="198"/>
      <c r="G42" s="132" t="s">
        <v>121</v>
      </c>
      <c r="H42" s="235" t="s">
        <v>182</v>
      </c>
      <c r="I42" s="235" t="s">
        <v>182</v>
      </c>
      <c r="J42" s="235" t="s">
        <v>182</v>
      </c>
    </row>
    <row r="43" spans="1:14" s="21" customFormat="1" ht="18" customHeight="1" x14ac:dyDescent="0.35">
      <c r="A43" s="132" t="s">
        <v>122</v>
      </c>
      <c r="B43" s="232">
        <v>1941.84158</v>
      </c>
      <c r="C43" s="233" t="s">
        <v>182</v>
      </c>
      <c r="D43" s="232">
        <v>1007.2180499999999</v>
      </c>
      <c r="E43" s="235" t="s">
        <v>182</v>
      </c>
      <c r="F43" s="198"/>
      <c r="G43" s="132" t="s">
        <v>122</v>
      </c>
      <c r="H43" s="235" t="s">
        <v>182</v>
      </c>
      <c r="I43" s="235" t="s">
        <v>182</v>
      </c>
      <c r="J43" s="235" t="s">
        <v>182</v>
      </c>
    </row>
    <row r="44" spans="1:14" s="21" customFormat="1" ht="18" customHeight="1" x14ac:dyDescent="0.35">
      <c r="A44" s="132" t="s">
        <v>123</v>
      </c>
      <c r="B44" s="232">
        <v>1792.6980000000001</v>
      </c>
      <c r="C44" s="233" t="s">
        <v>182</v>
      </c>
      <c r="D44" s="232">
        <v>810.64</v>
      </c>
      <c r="E44" s="235" t="s">
        <v>182</v>
      </c>
      <c r="F44" s="198"/>
      <c r="G44" s="132" t="s">
        <v>123</v>
      </c>
      <c r="H44" s="235" t="s">
        <v>182</v>
      </c>
      <c r="I44" s="235" t="s">
        <v>182</v>
      </c>
      <c r="J44" s="235" t="s">
        <v>182</v>
      </c>
    </row>
    <row r="45" spans="1:14" s="21" customFormat="1" ht="18" customHeight="1" x14ac:dyDescent="0.35">
      <c r="A45" s="132" t="s">
        <v>124</v>
      </c>
      <c r="B45" s="232">
        <v>2377.0189999999998</v>
      </c>
      <c r="C45" s="233" t="s">
        <v>182</v>
      </c>
      <c r="D45" s="232">
        <v>1221.7270000000001</v>
      </c>
      <c r="E45" s="235" t="s">
        <v>182</v>
      </c>
      <c r="F45" s="198"/>
      <c r="G45" s="132" t="s">
        <v>124</v>
      </c>
      <c r="H45" s="235" t="s">
        <v>182</v>
      </c>
      <c r="I45" s="235" t="s">
        <v>182</v>
      </c>
      <c r="J45" s="235" t="s">
        <v>182</v>
      </c>
    </row>
    <row r="46" spans="1:14" s="21" customFormat="1" ht="18" customHeight="1" x14ac:dyDescent="0.35">
      <c r="A46" s="132" t="s">
        <v>125</v>
      </c>
      <c r="B46" s="232">
        <v>2386.239</v>
      </c>
      <c r="C46" s="233" t="s">
        <v>182</v>
      </c>
      <c r="D46" s="232">
        <v>1219.9459999999999</v>
      </c>
      <c r="E46" s="235" t="s">
        <v>182</v>
      </c>
      <c r="F46" s="198"/>
      <c r="G46" s="132" t="s">
        <v>125</v>
      </c>
      <c r="H46" s="235" t="s">
        <v>182</v>
      </c>
      <c r="I46" s="235" t="s">
        <v>182</v>
      </c>
      <c r="J46" s="235" t="s">
        <v>182</v>
      </c>
    </row>
    <row r="47" spans="1:14" s="21" customFormat="1" ht="18" customHeight="1" x14ac:dyDescent="0.35">
      <c r="A47" s="132" t="s">
        <v>126</v>
      </c>
      <c r="B47" s="232">
        <v>64.134</v>
      </c>
      <c r="C47" s="233" t="s">
        <v>182</v>
      </c>
      <c r="D47" s="232">
        <v>27.892620000000001</v>
      </c>
      <c r="E47" s="235" t="s">
        <v>182</v>
      </c>
      <c r="F47" s="198"/>
      <c r="G47" s="132" t="s">
        <v>126</v>
      </c>
      <c r="H47" s="235" t="s">
        <v>182</v>
      </c>
      <c r="I47" s="235" t="s">
        <v>182</v>
      </c>
      <c r="J47" s="235" t="s">
        <v>182</v>
      </c>
    </row>
    <row r="48" spans="1:14" s="21" customFormat="1" ht="18" customHeight="1" x14ac:dyDescent="0.35">
      <c r="A48" s="132" t="s">
        <v>127</v>
      </c>
      <c r="B48" s="232">
        <v>831.17394999999999</v>
      </c>
      <c r="C48" s="233" t="s">
        <v>182</v>
      </c>
      <c r="D48" s="232">
        <v>292.42376999999999</v>
      </c>
      <c r="E48" s="235" t="s">
        <v>182</v>
      </c>
      <c r="F48" s="198"/>
      <c r="G48" s="132" t="s">
        <v>127</v>
      </c>
      <c r="H48" s="235" t="s">
        <v>182</v>
      </c>
      <c r="I48" s="235" t="s">
        <v>182</v>
      </c>
      <c r="J48" s="235" t="s">
        <v>182</v>
      </c>
    </row>
    <row r="49" spans="1:22" s="21" customFormat="1" ht="18" customHeight="1" x14ac:dyDescent="0.35">
      <c r="A49" s="132" t="s">
        <v>128</v>
      </c>
      <c r="B49" s="232">
        <v>2.443E-2</v>
      </c>
      <c r="C49" s="233" t="s">
        <v>182</v>
      </c>
      <c r="D49" s="232">
        <v>1.222E-2</v>
      </c>
      <c r="E49" s="235" t="s">
        <v>182</v>
      </c>
      <c r="F49" s="198"/>
      <c r="G49" s="132" t="s">
        <v>128</v>
      </c>
      <c r="H49" s="235" t="s">
        <v>182</v>
      </c>
      <c r="I49" s="235" t="s">
        <v>182</v>
      </c>
      <c r="J49" s="235" t="s">
        <v>182</v>
      </c>
    </row>
    <row r="50" spans="1:22" s="21" customFormat="1" ht="18" customHeight="1" x14ac:dyDescent="0.35">
      <c r="A50" s="132" t="s">
        <v>129</v>
      </c>
      <c r="B50" s="232">
        <v>0.38</v>
      </c>
      <c r="C50" s="233" t="s">
        <v>182</v>
      </c>
      <c r="D50" s="232">
        <v>0.32600000000000001</v>
      </c>
      <c r="E50" s="235" t="s">
        <v>182</v>
      </c>
      <c r="F50" s="198"/>
      <c r="G50" s="132" t="s">
        <v>129</v>
      </c>
      <c r="H50" s="235" t="s">
        <v>182</v>
      </c>
      <c r="I50" s="235" t="s">
        <v>182</v>
      </c>
      <c r="J50" s="235" t="s">
        <v>182</v>
      </c>
    </row>
    <row r="51" spans="1:22" s="21" customFormat="1" ht="18" customHeight="1" x14ac:dyDescent="0.35">
      <c r="A51" s="132" t="s">
        <v>130</v>
      </c>
      <c r="B51" s="232">
        <v>0.89639999999999997</v>
      </c>
      <c r="C51" s="233" t="s">
        <v>182</v>
      </c>
      <c r="D51" s="232" t="s">
        <v>18</v>
      </c>
      <c r="E51" s="235" t="s">
        <v>182</v>
      </c>
      <c r="F51" s="198"/>
      <c r="G51" s="132" t="s">
        <v>130</v>
      </c>
      <c r="H51" s="235" t="s">
        <v>182</v>
      </c>
      <c r="I51" s="235" t="s">
        <v>182</v>
      </c>
      <c r="J51" s="235" t="s">
        <v>182</v>
      </c>
    </row>
    <row r="52" spans="1:22" s="21" customFormat="1" ht="18" customHeight="1" x14ac:dyDescent="0.35">
      <c r="A52" s="132" t="s">
        <v>131</v>
      </c>
      <c r="B52" s="232">
        <v>21.104700000000001</v>
      </c>
      <c r="C52" s="233" t="s">
        <v>182</v>
      </c>
      <c r="D52" s="232">
        <v>20.314</v>
      </c>
      <c r="E52" s="235" t="s">
        <v>182</v>
      </c>
      <c r="F52" s="198"/>
      <c r="G52" s="132" t="s">
        <v>131</v>
      </c>
      <c r="H52" s="235" t="s">
        <v>182</v>
      </c>
      <c r="I52" s="235" t="s">
        <v>182</v>
      </c>
      <c r="J52" s="235" t="s">
        <v>182</v>
      </c>
    </row>
    <row r="53" spans="1:22" s="21" customFormat="1" ht="18" customHeight="1" x14ac:dyDescent="0.35">
      <c r="A53" s="132" t="s">
        <v>132</v>
      </c>
      <c r="B53" s="232">
        <v>11.243729999999999</v>
      </c>
      <c r="C53" s="233" t="s">
        <v>182</v>
      </c>
      <c r="D53" s="232">
        <v>3.1350000000000003E-2</v>
      </c>
      <c r="E53" s="235" t="s">
        <v>182</v>
      </c>
      <c r="F53" s="198"/>
      <c r="G53" s="132" t="s">
        <v>132</v>
      </c>
      <c r="H53" s="235" t="s">
        <v>182</v>
      </c>
      <c r="I53" s="235" t="s">
        <v>182</v>
      </c>
      <c r="J53" s="235" t="s">
        <v>182</v>
      </c>
    </row>
    <row r="54" spans="1:22" s="21" customFormat="1" ht="18" customHeight="1" x14ac:dyDescent="0.35">
      <c r="A54" s="132" t="s">
        <v>133</v>
      </c>
      <c r="B54" s="232">
        <v>1.524E-2</v>
      </c>
      <c r="C54" s="233" t="s">
        <v>182</v>
      </c>
      <c r="D54" s="232" t="s">
        <v>18</v>
      </c>
      <c r="E54" s="235" t="s">
        <v>182</v>
      </c>
      <c r="F54" s="198"/>
      <c r="G54" s="132" t="s">
        <v>133</v>
      </c>
      <c r="H54" s="235" t="s">
        <v>182</v>
      </c>
      <c r="I54" s="235" t="s">
        <v>182</v>
      </c>
      <c r="J54" s="235" t="s">
        <v>182</v>
      </c>
    </row>
    <row r="55" spans="1:22" s="21" customFormat="1" ht="18" customHeight="1" x14ac:dyDescent="0.35">
      <c r="A55" s="132" t="s">
        <v>134</v>
      </c>
      <c r="B55" s="232">
        <v>16.125039999999998</v>
      </c>
      <c r="C55" s="233" t="s">
        <v>182</v>
      </c>
      <c r="D55" s="232">
        <v>2.3820000000000001E-2</v>
      </c>
      <c r="E55" s="235" t="s">
        <v>182</v>
      </c>
      <c r="F55" s="198"/>
      <c r="G55" s="132" t="s">
        <v>134</v>
      </c>
      <c r="H55" s="235" t="s">
        <v>182</v>
      </c>
      <c r="I55" s="235" t="s">
        <v>182</v>
      </c>
      <c r="J55" s="235" t="s">
        <v>182</v>
      </c>
    </row>
    <row r="56" spans="1:22" s="21" customFormat="1" ht="18" customHeight="1" x14ac:dyDescent="0.35">
      <c r="A56" s="132" t="s">
        <v>135</v>
      </c>
      <c r="B56" s="232">
        <v>6.0699999999999997E-2</v>
      </c>
      <c r="C56" s="233" t="s">
        <v>182</v>
      </c>
      <c r="D56" s="232">
        <v>1.3390000000000001E-2</v>
      </c>
      <c r="E56" s="235" t="s">
        <v>182</v>
      </c>
      <c r="F56" s="198"/>
      <c r="G56" s="132" t="s">
        <v>135</v>
      </c>
      <c r="H56" s="235" t="s">
        <v>182</v>
      </c>
      <c r="I56" s="235" t="s">
        <v>182</v>
      </c>
      <c r="J56" s="235" t="s">
        <v>182</v>
      </c>
    </row>
    <row r="57" spans="1:22" s="21" customFormat="1" ht="18" customHeight="1" x14ac:dyDescent="0.35">
      <c r="A57" s="132" t="s">
        <v>136</v>
      </c>
      <c r="B57" s="232">
        <v>8.5380000000000003</v>
      </c>
      <c r="C57" s="233" t="s">
        <v>182</v>
      </c>
      <c r="D57" s="232">
        <v>7.319</v>
      </c>
      <c r="E57" s="235" t="s">
        <v>182</v>
      </c>
      <c r="F57" s="198"/>
      <c r="G57" s="132" t="s">
        <v>136</v>
      </c>
      <c r="H57" s="235" t="s">
        <v>182</v>
      </c>
      <c r="I57" s="235" t="s">
        <v>182</v>
      </c>
      <c r="J57" s="235" t="s">
        <v>182</v>
      </c>
      <c r="K57" s="195"/>
      <c r="L57" s="195"/>
      <c r="M57" s="195"/>
      <c r="N57" s="195"/>
      <c r="V57" s="196" t="s">
        <v>149</v>
      </c>
    </row>
    <row r="58" spans="1:22" s="21" customFormat="1" ht="18" customHeight="1" x14ac:dyDescent="0.35">
      <c r="A58" s="132" t="s">
        <v>137</v>
      </c>
      <c r="B58" s="232">
        <v>5.6420000000000003</v>
      </c>
      <c r="C58" s="233" t="s">
        <v>182</v>
      </c>
      <c r="D58" s="232">
        <v>6.0750000000000002</v>
      </c>
      <c r="E58" s="235" t="s">
        <v>182</v>
      </c>
      <c r="F58" s="198"/>
      <c r="G58" s="132" t="s">
        <v>137</v>
      </c>
      <c r="H58" s="235" t="s">
        <v>182</v>
      </c>
      <c r="I58" s="235" t="s">
        <v>182</v>
      </c>
      <c r="J58" s="235" t="s">
        <v>182</v>
      </c>
      <c r="K58" s="195"/>
      <c r="L58" s="195"/>
      <c r="M58" s="195"/>
      <c r="N58" s="195"/>
    </row>
    <row r="59" spans="1:22" s="21" customFormat="1" ht="18" customHeight="1" x14ac:dyDescent="0.35">
      <c r="A59" s="135" t="s">
        <v>138</v>
      </c>
      <c r="B59" s="234" t="s">
        <v>182</v>
      </c>
      <c r="C59" s="235" t="s">
        <v>182</v>
      </c>
      <c r="D59" s="234" t="s">
        <v>18</v>
      </c>
      <c r="E59" s="235" t="s">
        <v>182</v>
      </c>
      <c r="F59" s="198"/>
      <c r="G59" s="135" t="s">
        <v>138</v>
      </c>
      <c r="H59" s="235" t="s">
        <v>182</v>
      </c>
      <c r="I59" s="235" t="s">
        <v>182</v>
      </c>
      <c r="J59" s="235" t="s">
        <v>182</v>
      </c>
      <c r="K59" s="195"/>
      <c r="L59" s="195"/>
    </row>
    <row r="60" spans="1:22" ht="18" customHeight="1" x14ac:dyDescent="0.3">
      <c r="A60" s="238"/>
      <c r="B60" s="91"/>
      <c r="C60" s="90"/>
      <c r="D60" s="91"/>
      <c r="E60" s="90"/>
      <c r="F60" s="90"/>
      <c r="G60" s="41"/>
      <c r="H60" s="90"/>
      <c r="I60" s="90"/>
      <c r="J60" s="90"/>
      <c r="K60" s="39"/>
      <c r="L60" s="39"/>
    </row>
    <row r="61" spans="1:22" ht="20.100000000000001" customHeight="1" x14ac:dyDescent="0.25">
      <c r="A61" s="87" t="s">
        <v>181</v>
      </c>
      <c r="B61" s="22"/>
      <c r="C61" s="22"/>
      <c r="D61" s="22"/>
      <c r="E61" s="81" t="s">
        <v>176</v>
      </c>
      <c r="F61" s="66"/>
      <c r="G61" s="87" t="s">
        <v>181</v>
      </c>
      <c r="H61" s="22"/>
      <c r="I61" s="22"/>
      <c r="J61" s="37" t="s">
        <v>189</v>
      </c>
    </row>
    <row r="62" spans="1:22" ht="20.100000000000001" customHeight="1" x14ac:dyDescent="0.25">
      <c r="A62" s="87"/>
      <c r="B62" s="22"/>
      <c r="C62" s="22"/>
      <c r="D62" s="22"/>
      <c r="E62" s="81"/>
      <c r="F62" s="66"/>
      <c r="G62" s="87"/>
      <c r="H62" s="22"/>
      <c r="I62" s="22"/>
      <c r="J62" s="37"/>
    </row>
    <row r="63" spans="1:22" ht="20.100000000000001" customHeight="1" x14ac:dyDescent="0.25">
      <c r="A63" s="87"/>
      <c r="B63" s="22"/>
      <c r="C63" s="22"/>
      <c r="D63" s="22"/>
      <c r="E63" s="81"/>
      <c r="F63" s="66"/>
      <c r="G63" s="87"/>
      <c r="H63" s="22"/>
      <c r="I63" s="22"/>
      <c r="J63" s="37"/>
    </row>
    <row r="64" spans="1:22" ht="20.100000000000001" customHeight="1" x14ac:dyDescent="0.25">
      <c r="A64" s="87"/>
      <c r="B64" s="22"/>
      <c r="C64" s="22"/>
      <c r="D64" s="22"/>
      <c r="E64" s="81"/>
      <c r="F64" s="66"/>
      <c r="G64" s="87"/>
      <c r="H64" s="22"/>
      <c r="I64" s="22"/>
      <c r="J64" s="37"/>
    </row>
    <row r="65" spans="1:10" ht="20.100000000000001" customHeight="1" x14ac:dyDescent="0.25">
      <c r="A65" s="87"/>
      <c r="B65" s="22"/>
      <c r="C65" s="22"/>
      <c r="D65" s="22"/>
      <c r="E65" s="81"/>
      <c r="F65" s="66"/>
      <c r="G65" s="87"/>
      <c r="H65" s="22"/>
      <c r="I65" s="22"/>
      <c r="J65" s="37"/>
    </row>
    <row r="66" spans="1:10" ht="20.100000000000001" customHeight="1" x14ac:dyDescent="0.25">
      <c r="A66" s="24"/>
      <c r="B66" s="22"/>
      <c r="C66" s="22"/>
      <c r="D66" s="22"/>
      <c r="E66" s="22"/>
      <c r="F66" s="66"/>
      <c r="G66" s="24"/>
      <c r="H66" s="22"/>
      <c r="I66" s="22"/>
      <c r="J66" s="37"/>
    </row>
    <row r="67" spans="1:10" ht="20.100000000000001" customHeight="1" x14ac:dyDescent="0.25">
      <c r="A67" s="24"/>
      <c r="B67" s="22"/>
      <c r="C67" s="22"/>
      <c r="D67" s="22"/>
      <c r="E67" s="22"/>
      <c r="F67" s="66"/>
      <c r="G67" s="24"/>
      <c r="H67" s="22"/>
      <c r="I67" s="22"/>
      <c r="J67" s="37"/>
    </row>
    <row r="68" spans="1:10" ht="20.100000000000001" customHeight="1" x14ac:dyDescent="0.25">
      <c r="A68" s="24"/>
      <c r="B68" s="22"/>
      <c r="C68" s="22"/>
      <c r="D68" s="22"/>
      <c r="E68" s="22"/>
      <c r="F68" s="66"/>
      <c r="G68" s="24"/>
      <c r="H68" s="22"/>
      <c r="I68" s="22"/>
      <c r="J68" s="37"/>
    </row>
    <row r="69" spans="1:10" ht="20.100000000000001" customHeight="1" x14ac:dyDescent="0.25">
      <c r="A69" s="24"/>
      <c r="B69" s="22"/>
      <c r="C69" s="22"/>
      <c r="D69" s="22"/>
      <c r="E69" s="22"/>
      <c r="F69" s="66"/>
      <c r="G69" s="24"/>
      <c r="H69" s="22"/>
      <c r="I69" s="22"/>
      <c r="J69" s="37"/>
    </row>
    <row r="70" spans="1:10" ht="20.100000000000001" customHeight="1" x14ac:dyDescent="0.3">
      <c r="A70" s="274">
        <v>66</v>
      </c>
      <c r="B70" s="274"/>
      <c r="C70" s="274"/>
      <c r="D70" s="274"/>
      <c r="E70" s="274"/>
      <c r="F70" s="101"/>
      <c r="G70" s="274">
        <v>67</v>
      </c>
      <c r="H70" s="274"/>
      <c r="I70" s="274"/>
      <c r="J70" s="274"/>
    </row>
    <row r="71" spans="1:10" ht="20.100000000000001" customHeight="1" x14ac:dyDescent="0.2"/>
    <row r="8149" spans="1:7" x14ac:dyDescent="0.2">
      <c r="A8149" s="20" t="s">
        <v>20</v>
      </c>
      <c r="G8149" s="20" t="s">
        <v>20</v>
      </c>
    </row>
    <row r="8150" spans="1:7" x14ac:dyDescent="0.2">
      <c r="A8150" s="20" t="s">
        <v>21</v>
      </c>
      <c r="G8150" s="20" t="s">
        <v>21</v>
      </c>
    </row>
    <row r="8151" spans="1:7" x14ac:dyDescent="0.2">
      <c r="A8151" s="20" t="s">
        <v>22</v>
      </c>
      <c r="G8151" s="20" t="s">
        <v>22</v>
      </c>
    </row>
    <row r="8152" spans="1:7" x14ac:dyDescent="0.2">
      <c r="A8152" s="20" t="s">
        <v>23</v>
      </c>
      <c r="G8152" s="20" t="s">
        <v>23</v>
      </c>
    </row>
  </sheetData>
  <mergeCells count="11">
    <mergeCell ref="A70:E70"/>
    <mergeCell ref="G70:J70"/>
    <mergeCell ref="A3:E3"/>
    <mergeCell ref="G3:J3"/>
    <mergeCell ref="B7:C7"/>
    <mergeCell ref="D7:E7"/>
    <mergeCell ref="J7:J8"/>
    <mergeCell ref="A7:A8"/>
    <mergeCell ref="G7:G8"/>
    <mergeCell ref="A4:E4"/>
    <mergeCell ref="G4:J4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K8149"/>
  <sheetViews>
    <sheetView showGridLines="0" view="pageBreakPreview" zoomScale="70" zoomScaleNormal="55" zoomScaleSheetLayoutView="70" workbookViewId="0">
      <selection activeCell="A10" sqref="A10:XFD59"/>
    </sheetView>
  </sheetViews>
  <sheetFormatPr defaultColWidth="9.625" defaultRowHeight="12.75" x14ac:dyDescent="0.2"/>
  <cols>
    <col min="1" max="1" width="30.625" style="203" customWidth="1"/>
    <col min="2" max="5" width="25.625" style="42" customWidth="1"/>
    <col min="6" max="16384" width="9.625" style="42"/>
  </cols>
  <sheetData>
    <row r="1" spans="1:5" ht="20.100000000000001" customHeight="1" x14ac:dyDescent="0.3">
      <c r="A1" s="302"/>
      <c r="B1" s="302"/>
      <c r="C1" s="302"/>
      <c r="D1" s="302"/>
      <c r="E1" s="302"/>
    </row>
    <row r="2" spans="1:5" ht="20.100000000000001" customHeight="1" x14ac:dyDescent="0.2"/>
    <row r="3" spans="1:5" ht="24.95" customHeight="1" x14ac:dyDescent="0.35">
      <c r="A3" s="303" t="s">
        <v>202</v>
      </c>
      <c r="B3" s="303"/>
      <c r="C3" s="303"/>
      <c r="D3" s="303"/>
      <c r="E3" s="303"/>
    </row>
    <row r="4" spans="1:5" ht="24.95" customHeight="1" x14ac:dyDescent="0.35">
      <c r="A4" s="303" t="s">
        <v>201</v>
      </c>
      <c r="B4" s="303"/>
      <c r="C4" s="303"/>
      <c r="D4" s="303"/>
      <c r="E4" s="303"/>
    </row>
    <row r="5" spans="1:5" ht="20.100000000000001" customHeight="1" x14ac:dyDescent="0.2"/>
    <row r="6" spans="1:5" ht="20.100000000000001" customHeight="1" x14ac:dyDescent="0.3">
      <c r="A6" s="204"/>
      <c r="B6" s="78"/>
      <c r="E6" s="199" t="s">
        <v>150</v>
      </c>
    </row>
    <row r="7" spans="1:5" s="200" customFormat="1" ht="24.95" customHeight="1" x14ac:dyDescent="0.35">
      <c r="A7" s="306" t="s">
        <v>25</v>
      </c>
      <c r="B7" s="304" t="s">
        <v>152</v>
      </c>
      <c r="C7" s="300" t="s">
        <v>151</v>
      </c>
      <c r="D7" s="301"/>
      <c r="E7" s="301"/>
    </row>
    <row r="8" spans="1:5" s="200" customFormat="1" ht="24.95" customHeight="1" x14ac:dyDescent="0.35">
      <c r="A8" s="307"/>
      <c r="B8" s="305"/>
      <c r="C8" s="201" t="s">
        <v>153</v>
      </c>
      <c r="D8" s="201" t="s">
        <v>154</v>
      </c>
      <c r="E8" s="202" t="s">
        <v>155</v>
      </c>
    </row>
    <row r="9" spans="1:5" ht="19.5" customHeight="1" x14ac:dyDescent="0.35">
      <c r="A9" s="207"/>
      <c r="B9" s="208"/>
      <c r="C9" s="208"/>
      <c r="D9" s="208"/>
      <c r="E9" s="208"/>
    </row>
    <row r="10" spans="1:5" s="74" customFormat="1" ht="20.100000000000001" customHeight="1" x14ac:dyDescent="0.35">
      <c r="A10" s="209" t="s">
        <v>148</v>
      </c>
      <c r="B10" s="210">
        <v>185.6</v>
      </c>
      <c r="C10" s="210">
        <v>243.9</v>
      </c>
      <c r="D10" s="210">
        <v>83.7</v>
      </c>
      <c r="E10" s="210">
        <f>SUM(C10:D10)</f>
        <v>327.60000000000002</v>
      </c>
    </row>
    <row r="11" spans="1:5" s="74" customFormat="1" ht="20.100000000000001" customHeight="1" x14ac:dyDescent="0.35">
      <c r="A11" s="209" t="s">
        <v>90</v>
      </c>
      <c r="B11" s="210">
        <v>84.5</v>
      </c>
      <c r="C11" s="210">
        <v>159.1</v>
      </c>
      <c r="D11" s="210">
        <v>123.5</v>
      </c>
      <c r="E11" s="210">
        <f>SUM(C11:D11)</f>
        <v>282.60000000000002</v>
      </c>
    </row>
    <row r="12" spans="1:5" s="74" customFormat="1" ht="20.100000000000001" customHeight="1" x14ac:dyDescent="0.35">
      <c r="A12" s="209" t="s">
        <v>91</v>
      </c>
      <c r="B12" s="210">
        <v>190.1</v>
      </c>
      <c r="C12" s="211" t="s">
        <v>182</v>
      </c>
      <c r="D12" s="211" t="s">
        <v>182</v>
      </c>
      <c r="E12" s="211" t="s">
        <v>182</v>
      </c>
    </row>
    <row r="13" spans="1:5" s="74" customFormat="1" ht="20.100000000000001" customHeight="1" x14ac:dyDescent="0.35">
      <c r="A13" s="209" t="s">
        <v>92</v>
      </c>
      <c r="B13" s="210">
        <v>398</v>
      </c>
      <c r="C13" s="210">
        <v>268.89999999999998</v>
      </c>
      <c r="D13" s="210">
        <v>101.2</v>
      </c>
      <c r="E13" s="210">
        <f t="shared" ref="E13:E28" si="0">SUM(C13:D13)</f>
        <v>370.09999999999997</v>
      </c>
    </row>
    <row r="14" spans="1:5" s="74" customFormat="1" ht="20.100000000000001" customHeight="1" x14ac:dyDescent="0.35">
      <c r="A14" s="209" t="s">
        <v>93</v>
      </c>
      <c r="B14" s="210">
        <v>325.60000000000002</v>
      </c>
      <c r="C14" s="210">
        <v>239.5</v>
      </c>
      <c r="D14" s="210">
        <v>68</v>
      </c>
      <c r="E14" s="210">
        <f t="shared" si="0"/>
        <v>307.5</v>
      </c>
    </row>
    <row r="15" spans="1:5" s="74" customFormat="1" ht="20.100000000000001" customHeight="1" x14ac:dyDescent="0.35">
      <c r="A15" s="209" t="s">
        <v>94</v>
      </c>
      <c r="B15" s="210">
        <v>330</v>
      </c>
      <c r="C15" s="210">
        <v>239.3</v>
      </c>
      <c r="D15" s="210">
        <v>58</v>
      </c>
      <c r="E15" s="210">
        <f t="shared" si="0"/>
        <v>297.3</v>
      </c>
    </row>
    <row r="16" spans="1:5" s="74" customFormat="1" ht="20.100000000000001" customHeight="1" x14ac:dyDescent="0.35">
      <c r="A16" s="209" t="s">
        <v>95</v>
      </c>
      <c r="B16" s="210">
        <v>506.4</v>
      </c>
      <c r="C16" s="210">
        <v>293.39999999999998</v>
      </c>
      <c r="D16" s="210">
        <v>23.3</v>
      </c>
      <c r="E16" s="210">
        <f t="shared" si="0"/>
        <v>316.7</v>
      </c>
    </row>
    <row r="17" spans="1:11" s="74" customFormat="1" ht="20.100000000000001" customHeight="1" x14ac:dyDescent="0.35">
      <c r="A17" s="209" t="s">
        <v>96</v>
      </c>
      <c r="B17" s="210">
        <v>422.8</v>
      </c>
      <c r="C17" s="210">
        <v>455.4</v>
      </c>
      <c r="D17" s="210">
        <v>0.5</v>
      </c>
      <c r="E17" s="210">
        <f t="shared" si="0"/>
        <v>455.9</v>
      </c>
    </row>
    <row r="18" spans="1:11" s="74" customFormat="1" ht="20.100000000000001" customHeight="1" x14ac:dyDescent="0.35">
      <c r="A18" s="209" t="s">
        <v>97</v>
      </c>
      <c r="B18" s="210">
        <v>531.29999999999995</v>
      </c>
      <c r="C18" s="210">
        <v>527.9</v>
      </c>
      <c r="D18" s="211" t="s">
        <v>182</v>
      </c>
      <c r="E18" s="210">
        <f t="shared" si="0"/>
        <v>527.9</v>
      </c>
    </row>
    <row r="19" spans="1:11" s="74" customFormat="1" ht="20.100000000000001" customHeight="1" x14ac:dyDescent="0.35">
      <c r="A19" s="209" t="s">
        <v>98</v>
      </c>
      <c r="B19" s="210">
        <v>551.79999999999995</v>
      </c>
      <c r="C19" s="210">
        <v>593.1</v>
      </c>
      <c r="D19" s="211" t="s">
        <v>182</v>
      </c>
      <c r="E19" s="210">
        <f t="shared" si="0"/>
        <v>593.1</v>
      </c>
    </row>
    <row r="20" spans="1:11" s="74" customFormat="1" ht="20.100000000000001" customHeight="1" x14ac:dyDescent="0.35">
      <c r="A20" s="209" t="s">
        <v>99</v>
      </c>
      <c r="B20" s="210">
        <v>734.4</v>
      </c>
      <c r="C20" s="210">
        <v>633.1</v>
      </c>
      <c r="D20" s="211" t="s">
        <v>182</v>
      </c>
      <c r="E20" s="210">
        <f t="shared" si="0"/>
        <v>633.1</v>
      </c>
    </row>
    <row r="21" spans="1:11" s="74" customFormat="1" ht="20.100000000000001" customHeight="1" x14ac:dyDescent="0.35">
      <c r="A21" s="209" t="s">
        <v>100</v>
      </c>
      <c r="B21" s="210">
        <v>742.9</v>
      </c>
      <c r="C21" s="210">
        <v>589.4</v>
      </c>
      <c r="D21" s="211" t="s">
        <v>182</v>
      </c>
      <c r="E21" s="210">
        <f t="shared" si="0"/>
        <v>589.4</v>
      </c>
    </row>
    <row r="22" spans="1:11" s="74" customFormat="1" ht="20.100000000000001" customHeight="1" x14ac:dyDescent="0.35">
      <c r="A22" s="209" t="s">
        <v>101</v>
      </c>
      <c r="B22" s="210">
        <v>745.2</v>
      </c>
      <c r="C22" s="210">
        <v>714.5</v>
      </c>
      <c r="D22" s="211" t="s">
        <v>182</v>
      </c>
      <c r="E22" s="210">
        <f t="shared" si="0"/>
        <v>714.5</v>
      </c>
    </row>
    <row r="23" spans="1:11" s="74" customFormat="1" ht="20.100000000000001" customHeight="1" x14ac:dyDescent="0.35">
      <c r="A23" s="209" t="s">
        <v>102</v>
      </c>
      <c r="B23" s="210">
        <v>522.9</v>
      </c>
      <c r="C23" s="210">
        <v>669.1</v>
      </c>
      <c r="D23" s="211" t="s">
        <v>182</v>
      </c>
      <c r="E23" s="210">
        <f t="shared" si="0"/>
        <v>669.1</v>
      </c>
    </row>
    <row r="24" spans="1:11" s="74" customFormat="1" ht="20.100000000000001" customHeight="1" x14ac:dyDescent="0.35">
      <c r="A24" s="209" t="s">
        <v>103</v>
      </c>
      <c r="B24" s="210">
        <v>475</v>
      </c>
      <c r="C24" s="210">
        <v>745.6</v>
      </c>
      <c r="D24" s="211" t="s">
        <v>182</v>
      </c>
      <c r="E24" s="210">
        <f t="shared" si="0"/>
        <v>745.6</v>
      </c>
    </row>
    <row r="25" spans="1:11" s="74" customFormat="1" ht="20.100000000000001" customHeight="1" x14ac:dyDescent="0.35">
      <c r="A25" s="209" t="s">
        <v>104</v>
      </c>
      <c r="B25" s="210">
        <v>768.2</v>
      </c>
      <c r="C25" s="210">
        <v>737.4</v>
      </c>
      <c r="D25" s="211" t="s">
        <v>182</v>
      </c>
      <c r="E25" s="210">
        <f t="shared" si="0"/>
        <v>737.4</v>
      </c>
    </row>
    <row r="26" spans="1:11" s="74" customFormat="1" ht="20.100000000000001" customHeight="1" x14ac:dyDescent="0.35">
      <c r="A26" s="209" t="s">
        <v>105</v>
      </c>
      <c r="B26" s="210">
        <v>920.3</v>
      </c>
      <c r="C26" s="210">
        <v>769.6</v>
      </c>
      <c r="D26" s="211" t="s">
        <v>182</v>
      </c>
      <c r="E26" s="210">
        <f t="shared" si="0"/>
        <v>769.6</v>
      </c>
    </row>
    <row r="27" spans="1:11" s="74" customFormat="1" ht="20.100000000000001" customHeight="1" x14ac:dyDescent="0.35">
      <c r="A27" s="209" t="s">
        <v>106</v>
      </c>
      <c r="B27" s="210">
        <v>700</v>
      </c>
      <c r="C27" s="210">
        <v>614.1</v>
      </c>
      <c r="D27" s="211" t="s">
        <v>182</v>
      </c>
      <c r="E27" s="210">
        <f t="shared" si="0"/>
        <v>614.1</v>
      </c>
    </row>
    <row r="28" spans="1:11" s="74" customFormat="1" ht="20.100000000000001" customHeight="1" x14ac:dyDescent="0.35">
      <c r="A28" s="209" t="s">
        <v>107</v>
      </c>
      <c r="B28" s="210">
        <v>646.9</v>
      </c>
      <c r="C28" s="210">
        <v>574.20000000000005</v>
      </c>
      <c r="D28" s="211" t="s">
        <v>182</v>
      </c>
      <c r="E28" s="210">
        <f t="shared" si="0"/>
        <v>574.20000000000005</v>
      </c>
    </row>
    <row r="29" spans="1:11" s="74" customFormat="1" ht="20.100000000000001" customHeight="1" x14ac:dyDescent="0.35">
      <c r="A29" s="209" t="s">
        <v>108</v>
      </c>
      <c r="B29" s="210">
        <v>653.1</v>
      </c>
      <c r="C29" s="210">
        <v>763</v>
      </c>
      <c r="D29" s="211" t="s">
        <v>182</v>
      </c>
      <c r="E29" s="210">
        <v>763</v>
      </c>
    </row>
    <row r="30" spans="1:11" s="74" customFormat="1" ht="20.100000000000001" customHeight="1" x14ac:dyDescent="0.35">
      <c r="A30" s="209" t="s">
        <v>109</v>
      </c>
      <c r="B30" s="210">
        <v>507</v>
      </c>
      <c r="C30" s="212">
        <v>673.8</v>
      </c>
      <c r="D30" s="213" t="s">
        <v>182</v>
      </c>
      <c r="E30" s="210">
        <f t="shared" ref="E30:E33" si="1">SUM(C30:D30)</f>
        <v>673.8</v>
      </c>
    </row>
    <row r="31" spans="1:11" s="74" customFormat="1" ht="20.100000000000001" customHeight="1" x14ac:dyDescent="0.35">
      <c r="A31" s="209" t="s">
        <v>110</v>
      </c>
      <c r="B31" s="210">
        <v>637.70000000000005</v>
      </c>
      <c r="C31" s="212">
        <v>370.2</v>
      </c>
      <c r="D31" s="213" t="s">
        <v>182</v>
      </c>
      <c r="E31" s="210">
        <f t="shared" si="1"/>
        <v>370.2</v>
      </c>
    </row>
    <row r="32" spans="1:11" s="74" customFormat="1" ht="20.100000000000001" customHeight="1" x14ac:dyDescent="0.35">
      <c r="A32" s="209" t="s">
        <v>111</v>
      </c>
      <c r="B32" s="211">
        <v>686.8</v>
      </c>
      <c r="C32" s="212">
        <v>454</v>
      </c>
      <c r="D32" s="213" t="s">
        <v>182</v>
      </c>
      <c r="E32" s="210">
        <f t="shared" si="1"/>
        <v>454</v>
      </c>
      <c r="K32" s="75"/>
    </row>
    <row r="33" spans="1:5" s="74" customFormat="1" ht="20.100000000000001" customHeight="1" x14ac:dyDescent="0.35">
      <c r="A33" s="209" t="s">
        <v>112</v>
      </c>
      <c r="B33" s="211">
        <v>601.4</v>
      </c>
      <c r="C33" s="212">
        <v>686.3</v>
      </c>
      <c r="D33" s="213" t="s">
        <v>182</v>
      </c>
      <c r="E33" s="210">
        <f t="shared" si="1"/>
        <v>686.3</v>
      </c>
    </row>
    <row r="34" spans="1:5" s="74" customFormat="1" ht="20.100000000000001" customHeight="1" x14ac:dyDescent="0.35">
      <c r="A34" s="214" t="s">
        <v>113</v>
      </c>
      <c r="B34" s="213">
        <v>534.4</v>
      </c>
      <c r="C34" s="213" t="s">
        <v>182</v>
      </c>
      <c r="D34" s="213" t="s">
        <v>182</v>
      </c>
      <c r="E34" s="213" t="s">
        <v>182</v>
      </c>
    </row>
    <row r="35" spans="1:5" s="102" customFormat="1" ht="20.100000000000001" customHeight="1" x14ac:dyDescent="0.35">
      <c r="A35" s="214" t="s">
        <v>114</v>
      </c>
      <c r="B35" s="215">
        <v>408</v>
      </c>
      <c r="C35" s="215">
        <v>154.6</v>
      </c>
      <c r="D35" s="215" t="s">
        <v>182</v>
      </c>
      <c r="E35" s="215">
        <v>154.6</v>
      </c>
    </row>
    <row r="36" spans="1:5" s="74" customFormat="1" ht="20.100000000000001" customHeight="1" x14ac:dyDescent="0.35">
      <c r="A36" s="209" t="s">
        <v>115</v>
      </c>
      <c r="B36" s="216">
        <v>262</v>
      </c>
      <c r="C36" s="216" t="s">
        <v>182</v>
      </c>
      <c r="D36" s="216" t="s">
        <v>182</v>
      </c>
      <c r="E36" s="216" t="s">
        <v>182</v>
      </c>
    </row>
    <row r="37" spans="1:5" s="74" customFormat="1" ht="20.100000000000001" customHeight="1" x14ac:dyDescent="0.35">
      <c r="A37" s="209" t="s">
        <v>116</v>
      </c>
      <c r="B37" s="216">
        <v>401</v>
      </c>
      <c r="C37" s="216" t="s">
        <v>182</v>
      </c>
      <c r="D37" s="216" t="s">
        <v>182</v>
      </c>
      <c r="E37" s="216" t="s">
        <v>182</v>
      </c>
    </row>
    <row r="38" spans="1:5" s="74" customFormat="1" ht="20.100000000000001" customHeight="1" x14ac:dyDescent="0.35">
      <c r="A38" s="209" t="s">
        <v>117</v>
      </c>
      <c r="B38" s="216">
        <v>573</v>
      </c>
      <c r="C38" s="216" t="s">
        <v>182</v>
      </c>
      <c r="D38" s="216" t="s">
        <v>182</v>
      </c>
      <c r="E38" s="216" t="s">
        <v>182</v>
      </c>
    </row>
    <row r="39" spans="1:5" s="74" customFormat="1" ht="20.100000000000001" customHeight="1" x14ac:dyDescent="0.35">
      <c r="A39" s="209" t="s">
        <v>118</v>
      </c>
      <c r="B39" s="216">
        <v>630</v>
      </c>
      <c r="C39" s="216" t="s">
        <v>182</v>
      </c>
      <c r="D39" s="216" t="s">
        <v>182</v>
      </c>
      <c r="E39" s="216" t="s">
        <v>182</v>
      </c>
    </row>
    <row r="40" spans="1:5" s="74" customFormat="1" ht="20.100000000000001" customHeight="1" x14ac:dyDescent="0.35">
      <c r="A40" s="209" t="s">
        <v>119</v>
      </c>
      <c r="B40" s="216">
        <v>429</v>
      </c>
      <c r="C40" s="216" t="s">
        <v>182</v>
      </c>
      <c r="D40" s="216" t="s">
        <v>182</v>
      </c>
      <c r="E40" s="216" t="s">
        <v>182</v>
      </c>
    </row>
    <row r="41" spans="1:5" s="74" customFormat="1" ht="20.100000000000001" customHeight="1" x14ac:dyDescent="0.35">
      <c r="A41" s="209" t="s">
        <v>120</v>
      </c>
      <c r="B41" s="216">
        <v>255</v>
      </c>
      <c r="C41" s="216" t="s">
        <v>182</v>
      </c>
      <c r="D41" s="216" t="s">
        <v>182</v>
      </c>
      <c r="E41" s="216" t="s">
        <v>182</v>
      </c>
    </row>
    <row r="42" spans="1:5" s="74" customFormat="1" ht="20.100000000000001" customHeight="1" x14ac:dyDescent="0.35">
      <c r="A42" s="209" t="s">
        <v>121</v>
      </c>
      <c r="B42" s="216">
        <v>320</v>
      </c>
      <c r="C42" s="216" t="s">
        <v>182</v>
      </c>
      <c r="D42" s="216" t="s">
        <v>182</v>
      </c>
      <c r="E42" s="216" t="s">
        <v>182</v>
      </c>
    </row>
    <row r="43" spans="1:5" s="74" customFormat="1" ht="20.100000000000001" customHeight="1" x14ac:dyDescent="0.35">
      <c r="A43" s="209" t="s">
        <v>122</v>
      </c>
      <c r="B43" s="216">
        <v>179</v>
      </c>
      <c r="C43" s="216" t="s">
        <v>182</v>
      </c>
      <c r="D43" s="216" t="s">
        <v>182</v>
      </c>
      <c r="E43" s="216" t="s">
        <v>182</v>
      </c>
    </row>
    <row r="44" spans="1:5" s="74" customFormat="1" ht="20.100000000000001" customHeight="1" x14ac:dyDescent="0.35">
      <c r="A44" s="209" t="s">
        <v>123</v>
      </c>
      <c r="B44" s="216">
        <v>504</v>
      </c>
      <c r="C44" s="216" t="s">
        <v>182</v>
      </c>
      <c r="D44" s="216" t="s">
        <v>182</v>
      </c>
      <c r="E44" s="216" t="s">
        <v>182</v>
      </c>
    </row>
    <row r="45" spans="1:5" s="74" customFormat="1" ht="20.100000000000001" customHeight="1" x14ac:dyDescent="0.35">
      <c r="A45" s="209" t="s">
        <v>124</v>
      </c>
      <c r="B45" s="216">
        <v>709</v>
      </c>
      <c r="C45" s="216" t="s">
        <v>182</v>
      </c>
      <c r="D45" s="216" t="s">
        <v>182</v>
      </c>
      <c r="E45" s="216" t="s">
        <v>182</v>
      </c>
    </row>
    <row r="46" spans="1:5" s="74" customFormat="1" ht="20.100000000000001" customHeight="1" x14ac:dyDescent="0.35">
      <c r="A46" s="209" t="s">
        <v>125</v>
      </c>
      <c r="B46" s="216">
        <v>566</v>
      </c>
      <c r="C46" s="216" t="s">
        <v>182</v>
      </c>
      <c r="D46" s="216" t="s">
        <v>182</v>
      </c>
      <c r="E46" s="216" t="s">
        <v>182</v>
      </c>
    </row>
    <row r="47" spans="1:5" s="74" customFormat="1" ht="20.100000000000001" customHeight="1" x14ac:dyDescent="0.35">
      <c r="A47" s="209" t="s">
        <v>126</v>
      </c>
      <c r="B47" s="216">
        <v>506</v>
      </c>
      <c r="C47" s="216" t="s">
        <v>182</v>
      </c>
      <c r="D47" s="216" t="s">
        <v>182</v>
      </c>
      <c r="E47" s="216" t="s">
        <v>182</v>
      </c>
    </row>
    <row r="48" spans="1:5" s="74" customFormat="1" ht="20.100000000000001" customHeight="1" x14ac:dyDescent="0.35">
      <c r="A48" s="209" t="s">
        <v>127</v>
      </c>
      <c r="B48" s="216">
        <v>1216</v>
      </c>
      <c r="C48" s="216" t="s">
        <v>182</v>
      </c>
      <c r="D48" s="216" t="s">
        <v>182</v>
      </c>
      <c r="E48" s="216" t="s">
        <v>182</v>
      </c>
    </row>
    <row r="49" spans="1:11" s="74" customFormat="1" ht="20.100000000000001" customHeight="1" x14ac:dyDescent="0.35">
      <c r="A49" s="209" t="s">
        <v>128</v>
      </c>
      <c r="B49" s="216">
        <v>1497</v>
      </c>
      <c r="C49" s="216" t="s">
        <v>182</v>
      </c>
      <c r="D49" s="216" t="s">
        <v>182</v>
      </c>
      <c r="E49" s="216" t="s">
        <v>182</v>
      </c>
    </row>
    <row r="50" spans="1:11" s="74" customFormat="1" ht="20.100000000000001" customHeight="1" x14ac:dyDescent="0.35">
      <c r="A50" s="209" t="s">
        <v>129</v>
      </c>
      <c r="B50" s="216">
        <v>1395</v>
      </c>
      <c r="C50" s="216" t="s">
        <v>182</v>
      </c>
      <c r="D50" s="216" t="s">
        <v>182</v>
      </c>
      <c r="E50" s="216" t="s">
        <v>182</v>
      </c>
    </row>
    <row r="51" spans="1:11" s="74" customFormat="1" ht="20.100000000000001" customHeight="1" x14ac:dyDescent="0.35">
      <c r="A51" s="209" t="s">
        <v>130</v>
      </c>
      <c r="B51" s="216">
        <v>1152</v>
      </c>
      <c r="C51" s="216" t="s">
        <v>182</v>
      </c>
      <c r="D51" s="216" t="s">
        <v>182</v>
      </c>
      <c r="E51" s="216" t="s">
        <v>182</v>
      </c>
    </row>
    <row r="52" spans="1:11" s="74" customFormat="1" ht="20.100000000000001" customHeight="1" x14ac:dyDescent="0.35">
      <c r="A52" s="209" t="s">
        <v>131</v>
      </c>
      <c r="B52" s="216">
        <v>1056</v>
      </c>
      <c r="C52" s="216" t="s">
        <v>182</v>
      </c>
      <c r="D52" s="216" t="s">
        <v>182</v>
      </c>
      <c r="E52" s="216" t="s">
        <v>182</v>
      </c>
    </row>
    <row r="53" spans="1:11" s="74" customFormat="1" ht="20.100000000000001" customHeight="1" x14ac:dyDescent="0.35">
      <c r="A53" s="209" t="s">
        <v>132</v>
      </c>
      <c r="B53" s="216">
        <v>1204</v>
      </c>
      <c r="C53" s="216" t="s">
        <v>182</v>
      </c>
      <c r="D53" s="216" t="s">
        <v>182</v>
      </c>
      <c r="E53" s="216" t="s">
        <v>182</v>
      </c>
    </row>
    <row r="54" spans="1:11" s="74" customFormat="1" ht="20.100000000000001" customHeight="1" x14ac:dyDescent="0.35">
      <c r="A54" s="209" t="s">
        <v>133</v>
      </c>
      <c r="B54" s="216">
        <v>877</v>
      </c>
      <c r="C54" s="216" t="s">
        <v>182</v>
      </c>
      <c r="D54" s="216" t="s">
        <v>182</v>
      </c>
      <c r="E54" s="216" t="s">
        <v>182</v>
      </c>
    </row>
    <row r="55" spans="1:11" s="74" customFormat="1" ht="20.100000000000001" customHeight="1" x14ac:dyDescent="0.35">
      <c r="A55" s="209" t="s">
        <v>134</v>
      </c>
      <c r="B55" s="216">
        <v>1095</v>
      </c>
      <c r="C55" s="215" t="s">
        <v>182</v>
      </c>
      <c r="D55" s="215" t="s">
        <v>182</v>
      </c>
      <c r="E55" s="215" t="s">
        <v>182</v>
      </c>
    </row>
    <row r="56" spans="1:11" s="74" customFormat="1" ht="20.100000000000001" customHeight="1" x14ac:dyDescent="0.35">
      <c r="A56" s="209" t="s">
        <v>135</v>
      </c>
      <c r="B56" s="216">
        <v>1399</v>
      </c>
      <c r="C56" s="215" t="s">
        <v>182</v>
      </c>
      <c r="D56" s="215" t="s">
        <v>182</v>
      </c>
      <c r="E56" s="215" t="s">
        <v>182</v>
      </c>
    </row>
    <row r="57" spans="1:11" s="74" customFormat="1" ht="20.100000000000001" customHeight="1" x14ac:dyDescent="0.35">
      <c r="A57" s="209" t="s">
        <v>136</v>
      </c>
      <c r="B57" s="216">
        <v>1400</v>
      </c>
      <c r="C57" s="215" t="s">
        <v>182</v>
      </c>
      <c r="D57" s="215" t="s">
        <v>182</v>
      </c>
      <c r="E57" s="215" t="s">
        <v>182</v>
      </c>
      <c r="K57" s="75"/>
    </row>
    <row r="58" spans="1:11" s="74" customFormat="1" ht="20.100000000000001" customHeight="1" x14ac:dyDescent="0.35">
      <c r="A58" s="209" t="s">
        <v>137</v>
      </c>
      <c r="B58" s="216" t="s">
        <v>182</v>
      </c>
      <c r="C58" s="215" t="s">
        <v>182</v>
      </c>
      <c r="D58" s="215" t="s">
        <v>182</v>
      </c>
      <c r="E58" s="215" t="s">
        <v>182</v>
      </c>
    </row>
    <row r="59" spans="1:11" s="74" customFormat="1" ht="20.100000000000001" customHeight="1" x14ac:dyDescent="0.35">
      <c r="A59" s="214" t="s">
        <v>138</v>
      </c>
      <c r="B59" s="215" t="s">
        <v>182</v>
      </c>
      <c r="C59" s="215" t="s">
        <v>182</v>
      </c>
      <c r="D59" s="215" t="s">
        <v>182</v>
      </c>
      <c r="E59" s="215" t="s">
        <v>182</v>
      </c>
    </row>
    <row r="60" spans="1:11" s="74" customFormat="1" ht="15" customHeight="1" x14ac:dyDescent="0.3">
      <c r="A60" s="205"/>
      <c r="B60" s="84"/>
      <c r="C60" s="84"/>
      <c r="D60" s="84"/>
      <c r="E60" s="84"/>
    </row>
    <row r="61" spans="1:11" ht="20.100000000000001" customHeight="1" x14ac:dyDescent="0.25">
      <c r="A61" s="206" t="s">
        <v>190</v>
      </c>
      <c r="B61" s="43"/>
      <c r="C61" s="43"/>
      <c r="D61" s="43"/>
      <c r="E61" s="35"/>
    </row>
    <row r="62" spans="1:11" ht="20.100000000000001" customHeight="1" x14ac:dyDescent="0.25">
      <c r="A62" s="222" t="s">
        <v>213</v>
      </c>
      <c r="B62" s="43"/>
      <c r="C62" s="43"/>
      <c r="D62" s="43"/>
      <c r="E62" s="43"/>
    </row>
    <row r="63" spans="1:11" ht="20.100000000000001" customHeight="1" x14ac:dyDescent="0.25">
      <c r="E63" s="35" t="s">
        <v>188</v>
      </c>
    </row>
    <row r="64" spans="1:11" ht="20.100000000000001" customHeight="1" x14ac:dyDescent="0.25">
      <c r="E64" s="35"/>
    </row>
    <row r="65" spans="1:5" ht="20.100000000000001" customHeight="1" x14ac:dyDescent="0.3">
      <c r="A65" s="299">
        <v>68</v>
      </c>
      <c r="B65" s="299"/>
      <c r="C65" s="299"/>
      <c r="D65" s="299"/>
      <c r="E65" s="299"/>
    </row>
    <row r="8146" spans="1:1" x14ac:dyDescent="0.2">
      <c r="A8146" s="203" t="s">
        <v>20</v>
      </c>
    </row>
    <row r="8147" spans="1:1" x14ac:dyDescent="0.2">
      <c r="A8147" s="203" t="s">
        <v>21</v>
      </c>
    </row>
    <row r="8148" spans="1:1" x14ac:dyDescent="0.2">
      <c r="A8148" s="203" t="s">
        <v>22</v>
      </c>
    </row>
    <row r="8149" spans="1:1" x14ac:dyDescent="0.2">
      <c r="A8149" s="203" t="s">
        <v>23</v>
      </c>
    </row>
  </sheetData>
  <mergeCells count="7">
    <mergeCell ref="A65:E65"/>
    <mergeCell ref="C7:E7"/>
    <mergeCell ref="A1:E1"/>
    <mergeCell ref="A3:E3"/>
    <mergeCell ref="B7:B8"/>
    <mergeCell ref="A7:A8"/>
    <mergeCell ref="A4:E4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O8128"/>
  <sheetViews>
    <sheetView showGridLines="0" view="pageBreakPreview" zoomScale="70" zoomScaleNormal="75" zoomScaleSheetLayoutView="70" workbookViewId="0">
      <selection activeCell="J35" sqref="J35"/>
    </sheetView>
  </sheetViews>
  <sheetFormatPr defaultColWidth="9.625" defaultRowHeight="15.75" x14ac:dyDescent="0.25"/>
  <cols>
    <col min="1" max="1" width="13.875" style="22" customWidth="1"/>
    <col min="2" max="6" width="25.625" style="22" customWidth="1"/>
    <col min="7" max="7" width="9.625" style="22"/>
    <col min="8" max="8" width="12.625" style="22" customWidth="1"/>
    <col min="9" max="16384" width="9.625" style="22"/>
  </cols>
  <sheetData>
    <row r="1" spans="1:6" ht="20.100000000000001" customHeight="1" x14ac:dyDescent="0.3">
      <c r="F1" s="93"/>
    </row>
    <row r="2" spans="1:6" ht="20.100000000000001" customHeight="1" x14ac:dyDescent="0.25"/>
    <row r="3" spans="1:6" ht="24.95" customHeight="1" x14ac:dyDescent="0.35">
      <c r="A3" s="273" t="s">
        <v>203</v>
      </c>
      <c r="B3" s="273"/>
      <c r="C3" s="273"/>
      <c r="D3" s="273"/>
      <c r="E3" s="273"/>
      <c r="F3" s="273"/>
    </row>
    <row r="4" spans="1:6" ht="24.95" customHeight="1" x14ac:dyDescent="0.35">
      <c r="A4" s="273" t="s">
        <v>201</v>
      </c>
      <c r="B4" s="273"/>
      <c r="C4" s="273"/>
      <c r="D4" s="273"/>
      <c r="E4" s="273"/>
      <c r="F4" s="273"/>
    </row>
    <row r="5" spans="1:6" ht="20.100000000000001" customHeight="1" x14ac:dyDescent="0.25"/>
    <row r="6" spans="1:6" ht="20.100000000000001" customHeight="1" x14ac:dyDescent="0.3">
      <c r="F6" s="192" t="s">
        <v>156</v>
      </c>
    </row>
    <row r="7" spans="1:6" ht="69.95" customHeight="1" x14ac:dyDescent="0.25">
      <c r="A7" s="297" t="s">
        <v>74</v>
      </c>
      <c r="B7" s="278" t="s">
        <v>210</v>
      </c>
      <c r="C7" s="279"/>
      <c r="D7" s="280"/>
      <c r="E7" s="275" t="s">
        <v>211</v>
      </c>
      <c r="F7" s="309" t="s">
        <v>212</v>
      </c>
    </row>
    <row r="8" spans="1:6" s="218" customFormat="1" ht="30" customHeight="1" x14ac:dyDescent="0.15">
      <c r="A8" s="298"/>
      <c r="B8" s="223" t="s">
        <v>157</v>
      </c>
      <c r="C8" s="223" t="s">
        <v>158</v>
      </c>
      <c r="D8" s="239" t="s">
        <v>159</v>
      </c>
      <c r="E8" s="277"/>
      <c r="F8" s="310"/>
    </row>
    <row r="9" spans="1:6" s="21" customFormat="1" ht="20.100000000000001" customHeight="1" x14ac:dyDescent="0.35">
      <c r="A9" s="217" t="s">
        <v>160</v>
      </c>
      <c r="B9" s="242" t="s">
        <v>161</v>
      </c>
      <c r="C9" s="242" t="s">
        <v>162</v>
      </c>
      <c r="D9" s="242" t="s">
        <v>163</v>
      </c>
      <c r="E9" s="242" t="s">
        <v>164</v>
      </c>
      <c r="F9" s="243" t="s">
        <v>165</v>
      </c>
    </row>
    <row r="10" spans="1:6" ht="25.5" customHeight="1" x14ac:dyDescent="0.3">
      <c r="A10" s="57"/>
      <c r="B10" s="76"/>
      <c r="C10" s="76"/>
      <c r="D10" s="76"/>
      <c r="E10" s="76"/>
      <c r="F10" s="76"/>
    </row>
    <row r="11" spans="1:6" s="21" customFormat="1" ht="30" customHeight="1" x14ac:dyDescent="0.35">
      <c r="A11" s="132" t="s">
        <v>148</v>
      </c>
      <c r="B11" s="240">
        <v>34120</v>
      </c>
      <c r="C11" s="240" t="s">
        <v>182</v>
      </c>
      <c r="D11" s="240">
        <v>118878</v>
      </c>
      <c r="E11" s="240">
        <v>39626</v>
      </c>
      <c r="F11" s="240" t="s">
        <v>182</v>
      </c>
    </row>
    <row r="12" spans="1:6" s="21" customFormat="1" ht="30" customHeight="1" x14ac:dyDescent="0.35">
      <c r="A12" s="132" t="s">
        <v>90</v>
      </c>
      <c r="B12" s="240">
        <v>34120</v>
      </c>
      <c r="C12" s="240" t="s">
        <v>182</v>
      </c>
      <c r="D12" s="240">
        <v>140723</v>
      </c>
      <c r="E12" s="240">
        <v>39626</v>
      </c>
      <c r="F12" s="240" t="s">
        <v>182</v>
      </c>
    </row>
    <row r="13" spans="1:6" s="21" customFormat="1" ht="30" customHeight="1" x14ac:dyDescent="0.35">
      <c r="A13" s="132" t="s">
        <v>91</v>
      </c>
      <c r="B13" s="240">
        <v>34120</v>
      </c>
      <c r="C13" s="240" t="s">
        <v>182</v>
      </c>
      <c r="D13" s="240">
        <v>156980</v>
      </c>
      <c r="E13" s="240">
        <v>40642</v>
      </c>
      <c r="F13" s="240" t="s">
        <v>182</v>
      </c>
    </row>
    <row r="14" spans="1:6" s="21" customFormat="1" ht="30" customHeight="1" x14ac:dyDescent="0.35">
      <c r="A14" s="132" t="s">
        <v>92</v>
      </c>
      <c r="B14" s="240">
        <v>34120</v>
      </c>
      <c r="C14" s="240" t="s">
        <v>182</v>
      </c>
      <c r="D14" s="240">
        <v>163584</v>
      </c>
      <c r="E14" s="240">
        <v>40642</v>
      </c>
      <c r="F14" s="240" t="s">
        <v>182</v>
      </c>
    </row>
    <row r="15" spans="1:6" s="21" customFormat="1" ht="30" customHeight="1" x14ac:dyDescent="0.35">
      <c r="A15" s="132" t="s">
        <v>93</v>
      </c>
      <c r="B15" s="240">
        <v>34120</v>
      </c>
      <c r="C15" s="240" t="s">
        <v>182</v>
      </c>
      <c r="D15" s="240">
        <v>164600</v>
      </c>
      <c r="E15" s="240">
        <v>40642</v>
      </c>
      <c r="F15" s="240" t="s">
        <v>182</v>
      </c>
    </row>
    <row r="16" spans="1:6" s="21" customFormat="1" ht="30" customHeight="1" x14ac:dyDescent="0.35">
      <c r="A16" s="132" t="s">
        <v>94</v>
      </c>
      <c r="B16" s="240">
        <v>34120</v>
      </c>
      <c r="C16" s="240" t="s">
        <v>182</v>
      </c>
      <c r="D16" s="240">
        <v>197622</v>
      </c>
      <c r="E16" s="240">
        <v>40642</v>
      </c>
      <c r="F16" s="240" t="s">
        <v>182</v>
      </c>
    </row>
    <row r="17" spans="1:6" s="21" customFormat="1" ht="30" customHeight="1" x14ac:dyDescent="0.35">
      <c r="A17" s="132" t="s">
        <v>95</v>
      </c>
      <c r="B17" s="240">
        <v>34120</v>
      </c>
      <c r="C17" s="240" t="s">
        <v>182</v>
      </c>
      <c r="D17" s="240">
        <v>200162</v>
      </c>
      <c r="E17" s="240">
        <v>40642</v>
      </c>
      <c r="F17" s="240" t="s">
        <v>182</v>
      </c>
    </row>
    <row r="18" spans="1:6" s="21" customFormat="1" ht="30" customHeight="1" x14ac:dyDescent="0.35">
      <c r="A18" s="132" t="s">
        <v>96</v>
      </c>
      <c r="B18" s="240">
        <v>34120</v>
      </c>
      <c r="C18" s="240" t="s">
        <v>182</v>
      </c>
      <c r="D18" s="240">
        <v>243344</v>
      </c>
      <c r="E18" s="240">
        <v>77728</v>
      </c>
      <c r="F18" s="240">
        <v>10161</v>
      </c>
    </row>
    <row r="19" spans="1:6" s="21" customFormat="1" ht="30" customHeight="1" x14ac:dyDescent="0.35">
      <c r="A19" s="132" t="s">
        <v>97</v>
      </c>
      <c r="B19" s="240">
        <v>34120</v>
      </c>
      <c r="C19" s="240" t="s">
        <v>182</v>
      </c>
      <c r="D19" s="240">
        <v>288687</v>
      </c>
      <c r="E19" s="240">
        <v>44723</v>
      </c>
      <c r="F19" s="240">
        <v>10166</v>
      </c>
    </row>
    <row r="20" spans="1:6" s="21" customFormat="1" ht="30" customHeight="1" x14ac:dyDescent="0.35">
      <c r="A20" s="132" t="s">
        <v>98</v>
      </c>
      <c r="B20" s="240">
        <v>34120</v>
      </c>
      <c r="C20" s="240" t="s">
        <v>182</v>
      </c>
      <c r="D20" s="240">
        <v>231000</v>
      </c>
      <c r="E20" s="240">
        <v>32000</v>
      </c>
      <c r="F20" s="240">
        <v>23477</v>
      </c>
    </row>
    <row r="21" spans="1:6" s="21" customFormat="1" ht="30" customHeight="1" x14ac:dyDescent="0.35">
      <c r="A21" s="132" t="s">
        <v>99</v>
      </c>
      <c r="B21" s="240">
        <v>34120</v>
      </c>
      <c r="C21" s="240" t="s">
        <v>182</v>
      </c>
      <c r="D21" s="240">
        <v>301000</v>
      </c>
      <c r="E21" s="240">
        <v>74500</v>
      </c>
      <c r="F21" s="240">
        <v>23477</v>
      </c>
    </row>
    <row r="22" spans="1:6" s="21" customFormat="1" ht="30" customHeight="1" x14ac:dyDescent="0.35">
      <c r="A22" s="132" t="s">
        <v>100</v>
      </c>
      <c r="B22" s="240">
        <v>34120</v>
      </c>
      <c r="C22" s="240" t="s">
        <v>182</v>
      </c>
      <c r="D22" s="240">
        <v>467500</v>
      </c>
      <c r="E22" s="240">
        <v>20500</v>
      </c>
      <c r="F22" s="240">
        <v>52477</v>
      </c>
    </row>
    <row r="23" spans="1:6" s="21" customFormat="1" ht="30" customHeight="1" x14ac:dyDescent="0.35">
      <c r="A23" s="132" t="s">
        <v>101</v>
      </c>
      <c r="B23" s="240">
        <v>34120</v>
      </c>
      <c r="C23" s="240">
        <v>100500</v>
      </c>
      <c r="D23" s="240">
        <v>505500</v>
      </c>
      <c r="E23" s="240" t="s">
        <v>182</v>
      </c>
      <c r="F23" s="240">
        <v>47477</v>
      </c>
    </row>
    <row r="24" spans="1:6" s="21" customFormat="1" ht="30" customHeight="1" x14ac:dyDescent="0.35">
      <c r="A24" s="132" t="s">
        <v>102</v>
      </c>
      <c r="B24" s="240">
        <v>34120</v>
      </c>
      <c r="C24" s="240">
        <v>100500</v>
      </c>
      <c r="D24" s="240">
        <v>505500</v>
      </c>
      <c r="E24" s="240" t="s">
        <v>182</v>
      </c>
      <c r="F24" s="240">
        <v>47477</v>
      </c>
    </row>
    <row r="25" spans="1:6" s="21" customFormat="1" ht="30" customHeight="1" x14ac:dyDescent="0.35">
      <c r="A25" s="132" t="s">
        <v>103</v>
      </c>
      <c r="B25" s="240">
        <v>34120</v>
      </c>
      <c r="C25" s="240">
        <v>100500</v>
      </c>
      <c r="D25" s="240">
        <v>592420</v>
      </c>
      <c r="E25" s="240" t="s">
        <v>182</v>
      </c>
      <c r="F25" s="240">
        <v>43477</v>
      </c>
    </row>
    <row r="26" spans="1:6" s="21" customFormat="1" ht="30" customHeight="1" x14ac:dyDescent="0.35">
      <c r="A26" s="132" t="s">
        <v>104</v>
      </c>
      <c r="B26" s="240">
        <v>34120</v>
      </c>
      <c r="C26" s="240">
        <v>100500</v>
      </c>
      <c r="D26" s="240">
        <v>514000</v>
      </c>
      <c r="E26" s="240" t="s">
        <v>182</v>
      </c>
      <c r="F26" s="240">
        <v>43477</v>
      </c>
    </row>
    <row r="27" spans="1:6" s="21" customFormat="1" ht="30" customHeight="1" x14ac:dyDescent="0.35">
      <c r="A27" s="132" t="s">
        <v>105</v>
      </c>
      <c r="B27" s="240">
        <v>34120</v>
      </c>
      <c r="C27" s="240">
        <v>100500</v>
      </c>
      <c r="D27" s="240">
        <v>514000</v>
      </c>
      <c r="E27" s="240">
        <v>7000</v>
      </c>
      <c r="F27" s="240">
        <v>43477</v>
      </c>
    </row>
    <row r="28" spans="1:6" s="21" customFormat="1" ht="30" customHeight="1" x14ac:dyDescent="0.35">
      <c r="A28" s="132" t="s">
        <v>106</v>
      </c>
      <c r="B28" s="240">
        <v>34120</v>
      </c>
      <c r="C28" s="240">
        <v>100500</v>
      </c>
      <c r="D28" s="240">
        <v>521000</v>
      </c>
      <c r="E28" s="240">
        <v>8000</v>
      </c>
      <c r="F28" s="240">
        <v>43477</v>
      </c>
    </row>
    <row r="29" spans="1:6" s="21" customFormat="1" ht="30" customHeight="1" x14ac:dyDescent="0.35">
      <c r="A29" s="132" t="s">
        <v>107</v>
      </c>
      <c r="B29" s="240">
        <v>34120</v>
      </c>
      <c r="C29" s="240">
        <v>100500</v>
      </c>
      <c r="D29" s="240">
        <v>529000</v>
      </c>
      <c r="E29" s="240" t="s">
        <v>182</v>
      </c>
      <c r="F29" s="240">
        <v>43477</v>
      </c>
    </row>
    <row r="30" spans="1:6" s="21" customFormat="1" ht="30" customHeight="1" x14ac:dyDescent="0.35">
      <c r="A30" s="132" t="s">
        <v>108</v>
      </c>
      <c r="B30" s="240">
        <v>34120</v>
      </c>
      <c r="C30" s="240">
        <v>100500</v>
      </c>
      <c r="D30" s="240">
        <v>531500</v>
      </c>
      <c r="E30" s="240">
        <v>8000</v>
      </c>
      <c r="F30" s="240">
        <v>43477</v>
      </c>
    </row>
    <row r="31" spans="1:6" s="21" customFormat="1" ht="30" customHeight="1" x14ac:dyDescent="0.35">
      <c r="A31" s="132" t="s">
        <v>109</v>
      </c>
      <c r="B31" s="240">
        <v>34120</v>
      </c>
      <c r="C31" s="240">
        <v>100500</v>
      </c>
      <c r="D31" s="240">
        <v>539500</v>
      </c>
      <c r="E31" s="240">
        <v>11500</v>
      </c>
      <c r="F31" s="240">
        <v>43477</v>
      </c>
    </row>
    <row r="32" spans="1:6" s="21" customFormat="1" ht="30" customHeight="1" x14ac:dyDescent="0.35">
      <c r="A32" s="132" t="s">
        <v>110</v>
      </c>
      <c r="B32" s="240">
        <v>34120</v>
      </c>
      <c r="C32" s="240">
        <v>100500</v>
      </c>
      <c r="D32" s="240">
        <v>549500</v>
      </c>
      <c r="E32" s="240">
        <v>3500</v>
      </c>
      <c r="F32" s="240">
        <v>43477</v>
      </c>
    </row>
    <row r="33" spans="1:15" s="21" customFormat="1" ht="30" customHeight="1" x14ac:dyDescent="0.35">
      <c r="A33" s="132" t="s">
        <v>111</v>
      </c>
      <c r="B33" s="233">
        <v>34120</v>
      </c>
      <c r="C33" s="233">
        <v>100500</v>
      </c>
      <c r="D33" s="233">
        <v>553400</v>
      </c>
      <c r="E33" s="233">
        <v>5000</v>
      </c>
      <c r="F33" s="233">
        <v>43477</v>
      </c>
      <c r="O33" s="196"/>
    </row>
    <row r="34" spans="1:15" s="21" customFormat="1" ht="30" customHeight="1" x14ac:dyDescent="0.35">
      <c r="A34" s="132" t="s">
        <v>112</v>
      </c>
      <c r="B34" s="233">
        <v>34120</v>
      </c>
      <c r="C34" s="233">
        <v>100500</v>
      </c>
      <c r="D34" s="233">
        <v>560000</v>
      </c>
      <c r="E34" s="233">
        <v>3000</v>
      </c>
      <c r="F34" s="233">
        <v>43477</v>
      </c>
    </row>
    <row r="35" spans="1:15" s="21" customFormat="1" ht="30" customHeight="1" x14ac:dyDescent="0.35">
      <c r="A35" s="135" t="s">
        <v>113</v>
      </c>
      <c r="B35" s="241">
        <v>34120</v>
      </c>
      <c r="C35" s="241">
        <v>100500</v>
      </c>
      <c r="D35" s="241">
        <v>563000</v>
      </c>
      <c r="E35" s="241">
        <v>4000</v>
      </c>
      <c r="F35" s="241">
        <v>35000</v>
      </c>
    </row>
    <row r="36" spans="1:15" s="21" customFormat="1" ht="30" customHeight="1" x14ac:dyDescent="0.35">
      <c r="A36" s="209" t="s">
        <v>114</v>
      </c>
      <c r="B36" s="240">
        <v>34120</v>
      </c>
      <c r="C36" s="240">
        <v>100500</v>
      </c>
      <c r="D36" s="240">
        <v>563000</v>
      </c>
      <c r="E36" s="240">
        <v>1500</v>
      </c>
      <c r="F36" s="240">
        <v>35000</v>
      </c>
    </row>
    <row r="37" spans="1:15" s="21" customFormat="1" ht="30" customHeight="1" x14ac:dyDescent="0.35">
      <c r="A37" s="209" t="s">
        <v>115</v>
      </c>
      <c r="B37" s="240">
        <v>34120</v>
      </c>
      <c r="C37" s="240">
        <v>100500</v>
      </c>
      <c r="D37" s="240">
        <v>573500</v>
      </c>
      <c r="E37" s="240">
        <v>1500</v>
      </c>
      <c r="F37" s="240">
        <v>35000</v>
      </c>
    </row>
    <row r="38" spans="1:15" s="21" customFormat="1" ht="30" customHeight="1" x14ac:dyDescent="0.35">
      <c r="A38" s="214" t="s">
        <v>116</v>
      </c>
      <c r="B38" s="241">
        <v>34120</v>
      </c>
      <c r="C38" s="241">
        <v>100500</v>
      </c>
      <c r="D38" s="241">
        <v>575000</v>
      </c>
      <c r="E38" s="241">
        <v>1500</v>
      </c>
      <c r="F38" s="241">
        <v>3500</v>
      </c>
    </row>
    <row r="39" spans="1:15" ht="20.100000000000001" customHeight="1" x14ac:dyDescent="0.3">
      <c r="A39" s="44"/>
      <c r="B39" s="85"/>
      <c r="C39" s="92"/>
      <c r="D39" s="85"/>
      <c r="E39" s="85"/>
      <c r="F39" s="92"/>
    </row>
    <row r="40" spans="1:15" ht="20.100000000000001" customHeight="1" x14ac:dyDescent="0.25">
      <c r="A40" s="87" t="s">
        <v>181</v>
      </c>
      <c r="D40" s="24"/>
      <c r="F40" s="37" t="s">
        <v>166</v>
      </c>
    </row>
    <row r="41" spans="1:15" ht="20.100000000000001" customHeight="1" x14ac:dyDescent="0.25"/>
    <row r="42" spans="1:15" ht="20.100000000000001" customHeight="1" x14ac:dyDescent="0.25">
      <c r="A42" s="24" t="s">
        <v>183</v>
      </c>
    </row>
    <row r="43" spans="1:15" ht="20.100000000000001" customHeight="1" x14ac:dyDescent="0.25">
      <c r="A43" s="24"/>
    </row>
    <row r="44" spans="1:15" ht="20.100000000000001" customHeight="1" x14ac:dyDescent="0.25">
      <c r="A44" s="24"/>
    </row>
    <row r="45" spans="1:15" ht="20.100000000000001" customHeight="1" x14ac:dyDescent="0.25">
      <c r="A45" s="24"/>
    </row>
    <row r="46" spans="1:15" ht="20.100000000000001" customHeight="1" x14ac:dyDescent="0.25">
      <c r="A46" s="24"/>
    </row>
    <row r="47" spans="1:15" ht="20.100000000000001" customHeight="1" x14ac:dyDescent="0.25"/>
    <row r="48" spans="1:15" ht="20.100000000000001" customHeight="1" x14ac:dyDescent="0.25"/>
    <row r="49" spans="1:6" ht="20.100000000000001" customHeight="1" x14ac:dyDescent="0.3">
      <c r="A49" s="308">
        <v>69</v>
      </c>
      <c r="B49" s="308"/>
      <c r="C49" s="308"/>
      <c r="D49" s="308"/>
      <c r="E49" s="308"/>
      <c r="F49" s="308"/>
    </row>
    <row r="8125" spans="1:1" x14ac:dyDescent="0.25">
      <c r="A8125" s="23" t="s">
        <v>20</v>
      </c>
    </row>
    <row r="8126" spans="1:1" x14ac:dyDescent="0.25">
      <c r="A8126" s="23" t="s">
        <v>21</v>
      </c>
    </row>
    <row r="8127" spans="1:1" x14ac:dyDescent="0.25">
      <c r="A8127" s="23" t="s">
        <v>22</v>
      </c>
    </row>
    <row r="8128" spans="1:1" x14ac:dyDescent="0.25">
      <c r="A8128" s="23" t="s">
        <v>23</v>
      </c>
    </row>
  </sheetData>
  <mergeCells count="7">
    <mergeCell ref="A3:F3"/>
    <mergeCell ref="A4:F4"/>
    <mergeCell ref="A49:F49"/>
    <mergeCell ref="B7:D7"/>
    <mergeCell ref="A7:A8"/>
    <mergeCell ref="E7:E8"/>
    <mergeCell ref="F7:F8"/>
  </mergeCells>
  <printOptions horizontalCentered="1" gridLinesSet="0"/>
  <pageMargins left="0.19685039370078741" right="0.19685039370078741" top="0.19685039370078741" bottom="0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title</vt:lpstr>
      <vt:lpstr>4.01 livestock</vt:lpstr>
      <vt:lpstr>Fishery 4.02</vt:lpstr>
      <vt:lpstr>Fisher 4.03</vt:lpstr>
      <vt:lpstr>Fishery 4.04</vt:lpstr>
      <vt:lpstr>4.05</vt:lpstr>
      <vt:lpstr>4.06 A&amp;B</vt:lpstr>
      <vt:lpstr>4.07</vt:lpstr>
      <vt:lpstr>4.08</vt:lpstr>
      <vt:lpstr>'4.06 A&amp;B'!\M</vt:lpstr>
      <vt:lpstr>'4.07'!\M</vt:lpstr>
      <vt:lpstr>'4.08'!\M</vt:lpstr>
      <vt:lpstr>title!\M</vt:lpstr>
      <vt:lpstr>\M</vt:lpstr>
      <vt:lpstr>'4.07'!\P</vt:lpstr>
      <vt:lpstr>'4.06 A&amp;B'!\Z</vt:lpstr>
      <vt:lpstr>'4.07'!\Z</vt:lpstr>
      <vt:lpstr>'4.08'!\Z</vt:lpstr>
      <vt:lpstr>title!\Z</vt:lpstr>
      <vt:lpstr>\Z</vt:lpstr>
      <vt:lpstr>title!MGN</vt:lpstr>
      <vt:lpstr>MGN</vt:lpstr>
      <vt:lpstr>'4.01 livestock'!Print_Area</vt:lpstr>
      <vt:lpstr>'4.05'!Print_Area</vt:lpstr>
      <vt:lpstr>'4.06 A&amp;B'!Print_Area</vt:lpstr>
      <vt:lpstr>'4.07'!Print_Area</vt:lpstr>
      <vt:lpstr>'4.08'!Print_Area</vt:lpstr>
      <vt:lpstr>'Fisher 4.03'!Print_Area</vt:lpstr>
      <vt:lpstr>'Fishery 4.02'!Print_Area</vt:lpstr>
      <vt:lpstr>'Fishery 4.04'!Print_Area</vt:lpstr>
      <vt:lpstr>title!Print_Area</vt:lpstr>
      <vt:lpstr>'4.01 livestock'!Print_Area_MI</vt:lpstr>
      <vt:lpstr>'4.05'!Print_Area_MI</vt:lpstr>
      <vt:lpstr>'4.06 A&amp;B'!Print_Area_MI</vt:lpstr>
      <vt:lpstr>'4.07'!Print_Area_MI</vt:lpstr>
      <vt:lpstr>'4.08'!Print_Area_MI</vt:lpstr>
      <vt:lpstr>'Fisher 4.03'!Print_Area_MI</vt:lpstr>
      <vt:lpstr>'Fishery 4.02'!Print_Area_MI</vt:lpstr>
      <vt:lpstr>'Fishery 4.04'!Print_Area_MI</vt:lpstr>
      <vt:lpstr>title!Print_Area_MI</vt:lpstr>
      <vt:lpstr>YY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Muhammad KHALEEQ</dc:creator>
  <cp:keywords/>
  <dc:description/>
  <cp:lastModifiedBy>Windows User</cp:lastModifiedBy>
  <cp:lastPrinted>2022-11-07T02:22:44Z</cp:lastPrinted>
  <dcterms:created xsi:type="dcterms:W3CDTF">2022-01-31T07:23:44Z</dcterms:created>
  <dcterms:modified xsi:type="dcterms:W3CDTF">2022-11-07T02:23:22Z</dcterms:modified>
</cp:coreProperties>
</file>