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7695" windowHeight="8115" tabRatio="828" activeTab="3"/>
  </bookViews>
  <sheets>
    <sheet name="236-" sheetId="6" r:id="rId1"/>
    <sheet name="233" sheetId="5" r:id="rId2"/>
    <sheet name="234" sheetId="4" r:id="rId3"/>
    <sheet name="235" sheetId="1" r:id="rId4"/>
    <sheet name="236" sheetId="2" r:id="rId5"/>
    <sheet name="241" sheetId="3" r:id="rId6"/>
  </sheets>
  <definedNames>
    <definedName name="\Z" localSheetId="1">'233'!#REF!</definedName>
    <definedName name="\Z" localSheetId="2">'234'!$D$14</definedName>
    <definedName name="\Z">'236-'!#REF!</definedName>
    <definedName name="__123Graph_A" hidden="1">'236-'!#REF!</definedName>
    <definedName name="__123Graph_B" hidden="1">'236-'!#REF!</definedName>
    <definedName name="__123Graph_X" hidden="1">'236-'!$A$1:$A$5</definedName>
    <definedName name="HH" localSheetId="1">'233'!#REF!</definedName>
    <definedName name="HH" localSheetId="2">'234'!#REF!</definedName>
    <definedName name="HH">'236-'!#REF!</definedName>
    <definedName name="_xlnm.Print_Area" localSheetId="1">'233'!$A$1:$D$15</definedName>
    <definedName name="_xlnm.Print_Area" localSheetId="2">'234'!$A$1:$D$37</definedName>
    <definedName name="_xlnm.Print_Area" localSheetId="3">'235'!$A$1:$G$41</definedName>
    <definedName name="_xlnm.Print_Area" localSheetId="4">'236'!$A$1:$F$38</definedName>
    <definedName name="_xlnm.Print_Area" localSheetId="0">'236-'!$A$1:$E$35</definedName>
    <definedName name="Print_Area_MI" localSheetId="1">'233'!$A$1:$D$20</definedName>
    <definedName name="Print_Area_MI" localSheetId="2">'234'!$A$2:$A$35</definedName>
    <definedName name="Print_Area_MI" localSheetId="0">'236-'!$A$1:$A$39</definedName>
  </definedNames>
  <calcPr calcId="162913"/>
</workbook>
</file>

<file path=xl/calcChain.xml><?xml version="1.0" encoding="utf-8"?>
<calcChain xmlns="http://schemas.openxmlformats.org/spreadsheetml/2006/main">
  <c r="D34" i="3" l="1"/>
  <c r="F34" i="3" s="1"/>
  <c r="G33" i="1"/>
  <c r="G31" i="1" l="1"/>
  <c r="G29" i="1"/>
  <c r="G27" i="1"/>
  <c r="G25" i="1"/>
  <c r="G23" i="1"/>
  <c r="G21" i="1"/>
  <c r="G19" i="1"/>
  <c r="G17" i="1"/>
  <c r="G15" i="1"/>
</calcChain>
</file>

<file path=xl/sharedStrings.xml><?xml version="1.0" encoding="utf-8"?>
<sst xmlns="http://schemas.openxmlformats.org/spreadsheetml/2006/main" count="177" uniqueCount="130">
  <si>
    <t>(Billion Rupees)</t>
  </si>
  <si>
    <t>YEAR</t>
  </si>
  <si>
    <t>TOTAL</t>
  </si>
  <si>
    <t xml:space="preserve">      Saving </t>
  </si>
  <si>
    <t xml:space="preserve"> Khas</t>
  </si>
  <si>
    <t>Mahana</t>
  </si>
  <si>
    <t>Special</t>
  </si>
  <si>
    <t>Pensioners</t>
  </si>
  <si>
    <t>Accounts</t>
  </si>
  <si>
    <t xml:space="preserve"> Deposits</t>
  </si>
  <si>
    <t>Amdani</t>
  </si>
  <si>
    <t xml:space="preserve"> Saving </t>
  </si>
  <si>
    <t>Benefit</t>
  </si>
  <si>
    <t>(1+2+3+4+5=6)</t>
  </si>
  <si>
    <t xml:space="preserve"> Accounts</t>
  </si>
  <si>
    <t>Account</t>
  </si>
  <si>
    <t>A</t>
  </si>
  <si>
    <t xml:space="preserve">       1</t>
  </si>
  <si>
    <t>2010</t>
  </si>
  <si>
    <t>2011</t>
  </si>
  <si>
    <t>2012</t>
  </si>
  <si>
    <t>2013</t>
  </si>
  <si>
    <t>2014</t>
  </si>
  <si>
    <t>NOTES:-</t>
  </si>
  <si>
    <t xml:space="preserve">       1. National Saving Centre introduced Saving Certificates in 1971-72.</t>
  </si>
  <si>
    <t xml:space="preserve">       2. Khas Deposit and National Deposit Certificates were introduced in 1972-73 and discontinued.</t>
  </si>
  <si>
    <t xml:space="preserve">       3. Khas Deposit Account were introduced in 1974-75 and discontinued w.e.f. 4-2-1990.</t>
  </si>
  <si>
    <t xml:space="preserve">       4. National Saving Centres Accepted Deposit in Saving Accounts from 1974-75.</t>
  </si>
  <si>
    <t xml:space="preserve">       5. Premium saving certificates were introduced in 1979-80 and discontinued in 01-07-1983.</t>
  </si>
  <si>
    <t xml:space="preserve">       6. Mahana Saving Accounts and special Saving Accounts were introduced in March, 1983.</t>
  </si>
  <si>
    <t>10.04   NATIONAL SAVING SCHEME(Outstanding Amount)</t>
  </si>
  <si>
    <t>BANKING</t>
  </si>
  <si>
    <t xml:space="preserve">       (Billion Rupees)</t>
  </si>
  <si>
    <t>Defence</t>
  </si>
  <si>
    <t>National</t>
  </si>
  <si>
    <t xml:space="preserve">Khas </t>
  </si>
  <si>
    <t>Special Saving</t>
  </si>
  <si>
    <t>Saving</t>
  </si>
  <si>
    <t>Deposit</t>
  </si>
  <si>
    <t xml:space="preserve">Deposit </t>
  </si>
  <si>
    <t>Others</t>
  </si>
  <si>
    <t>Certificate</t>
  </si>
  <si>
    <t>(Reg. &amp; Bearer)</t>
  </si>
  <si>
    <t>..</t>
  </si>
  <si>
    <t>--</t>
  </si>
  <si>
    <t>8.    Regular income Certificates were introduced w.e.f. 02-02-1993.</t>
  </si>
  <si>
    <t xml:space="preserve"> 9.   Pensioner's Benefit Accounts introduced on 11-01-2010.</t>
  </si>
  <si>
    <t>10.  National Saving Bonds introduced on 11-01-2010.</t>
  </si>
  <si>
    <t>Regular</t>
  </si>
  <si>
    <t>Behbood</t>
  </si>
  <si>
    <t>Total</t>
  </si>
  <si>
    <t xml:space="preserve"> Grand</t>
  </si>
  <si>
    <t>Income</t>
  </si>
  <si>
    <t>Bonds</t>
  </si>
  <si>
    <t xml:space="preserve"> Total</t>
  </si>
  <si>
    <t>(8+9+10+11+12+13+14)</t>
  </si>
  <si>
    <t xml:space="preserve"> (A+B+C)</t>
  </si>
  <si>
    <t>B</t>
  </si>
  <si>
    <t xml:space="preserve">       C     </t>
  </si>
  <si>
    <t>2010 TO 2019</t>
  </si>
  <si>
    <t>* End of December</t>
  </si>
  <si>
    <t>Rs. 600,000to Rs.700,000</t>
  </si>
  <si>
    <t>Rs. 500,000 to Rs.600,000</t>
  </si>
  <si>
    <t>Rs. 400,000 to Rs. 500,000</t>
  </si>
  <si>
    <t>Rs. 300,000 to Rs. 400,000</t>
  </si>
  <si>
    <t>Rs. 200,000 to Rs. 300,000</t>
  </si>
  <si>
    <t>Rs. 100,000 to Rs.200,000</t>
  </si>
  <si>
    <t>Rs. 90,000 to Rs.100,000</t>
  </si>
  <si>
    <t>Rs. 80,000 to Rs. 90,000</t>
  </si>
  <si>
    <t>Rs. 70,000 to Rs. 80,000</t>
  </si>
  <si>
    <t>Rs. 60,000 to Rs. 70,000</t>
  </si>
  <si>
    <t>Rs. 50,000 to Rs.60,000</t>
  </si>
  <si>
    <t>Rs. 40,000 to Rs.50,000</t>
  </si>
  <si>
    <t>Rs. 30,000 to Rs.40,000</t>
  </si>
  <si>
    <t>Rs. 25,000 to Rs.30,000</t>
  </si>
  <si>
    <t>Rs. 20,000 to Rs.25,000</t>
  </si>
  <si>
    <t>Rs. 10,000 to Rs. 20,000</t>
  </si>
  <si>
    <t>Less than Rs 10,000</t>
  </si>
  <si>
    <t>Size of Account (Rs)</t>
  </si>
  <si>
    <t xml:space="preserve">           BANKING</t>
  </si>
  <si>
    <t>* Excluding FE-13/CRR sinking fund and including pending transfers.</t>
  </si>
  <si>
    <t>2018-19</t>
  </si>
  <si>
    <t>2017-18</t>
  </si>
  <si>
    <t>2016-17</t>
  </si>
  <si>
    <t>2015-16</t>
  </si>
  <si>
    <t>2014-15</t>
  </si>
  <si>
    <t>2013-14</t>
  </si>
  <si>
    <t>TOTAL LIQUID FX RESERVES</t>
  </si>
  <si>
    <t>NET RESERVES WITH BANK</t>
  </si>
  <si>
    <t>NET RESERVES WITH SBP</t>
  </si>
  <si>
    <t xml:space="preserve">      YEAR                           </t>
  </si>
  <si>
    <t xml:space="preserve">    </t>
  </si>
  <si>
    <t>2013-14  TO  2018-19</t>
  </si>
  <si>
    <t>(c)   Representing Assets Receivable from Reserve Bank of India.</t>
  </si>
  <si>
    <t>(b)   Including SDR held with IMF.</t>
  </si>
  <si>
    <t xml:space="preserve">(a)   Gold is valued at the end of Financial year on the basis of closing London Bullion Market Rate. </t>
  </si>
  <si>
    <t xml:space="preserve">      Total</t>
  </si>
  <si>
    <t xml:space="preserve">       pending transfer to Pakistan</t>
  </si>
  <si>
    <t xml:space="preserve">iv.   With Reserve Bank of India </t>
  </si>
  <si>
    <t>-</t>
  </si>
  <si>
    <t xml:space="preserve">       other Commercial Papers</t>
  </si>
  <si>
    <t xml:space="preserve">3.    Internal Bills of Exchange and </t>
  </si>
  <si>
    <t xml:space="preserve">       Securities</t>
  </si>
  <si>
    <t xml:space="preserve">2.    Government of Pakistan </t>
  </si>
  <si>
    <t>1.    Rupee Coins Notes</t>
  </si>
  <si>
    <t>iii.   Domestic Assets</t>
  </si>
  <si>
    <t>3.    Indian Notes (c)</t>
  </si>
  <si>
    <t xml:space="preserve">2.    Approved Foreign Exchange (b) </t>
  </si>
  <si>
    <t xml:space="preserve">1.    Gold Coins &amp; Bullion (a) </t>
  </si>
  <si>
    <t xml:space="preserve">       Assests</t>
  </si>
  <si>
    <t xml:space="preserve"> ii.   Assets Gold and Foregin </t>
  </si>
  <si>
    <t>Total liabilities / Assets</t>
  </si>
  <si>
    <t>2. Notes in Circulation</t>
  </si>
  <si>
    <t>1. Notes in Banking Department</t>
  </si>
  <si>
    <t>i.  Liabilities</t>
  </si>
  <si>
    <t>LIABILITIES / ASSETS</t>
  </si>
  <si>
    <t xml:space="preserve">      (Million Rupees)</t>
  </si>
  <si>
    <t xml:space="preserve"> ISSUE DEPARTMENT, 2016 TO 2019</t>
  </si>
  <si>
    <t>10.01       LIABILITIES AND ASSETS OF THE STATE BANK OF PAKISTAN</t>
  </si>
  <si>
    <t xml:space="preserve">                        (Million Rupees)</t>
  </si>
  <si>
    <t>*classification of account has changed from 2017.</t>
  </si>
  <si>
    <t>10.02     LIQUID FOREIGN EXCHANGE RESERVES</t>
  </si>
  <si>
    <t>10.04      NATIONAL SAVING SCHEME(Outstanding Amount)</t>
  </si>
  <si>
    <t>Prize</t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</si>
  <si>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"Banking Statistics Of Pakistan", SBP,2019</t>
    </r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</si>
  <si>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Domestic Markets &amp;  Monetary Management Departmet  </t>
    </r>
  </si>
  <si>
    <t>Cont...</t>
  </si>
  <si>
    <r>
      <rPr>
        <b/>
        <sz val="10"/>
        <rFont val="Times New Roman"/>
        <family val="1"/>
      </rPr>
      <t>Source:-</t>
    </r>
    <r>
      <rPr>
        <sz val="10"/>
        <rFont val="Times New Roman"/>
        <family val="1"/>
      </rPr>
      <t xml:space="preserve">   Annual Report, 2019, State Bank of Pakistan.</t>
    </r>
  </si>
  <si>
    <t>ACCOUNTS OF COMMERCIAL BANKS OF PAKISTAN</t>
  </si>
  <si>
    <t xml:space="preserve">10.03      CLASSIFICATION  OF SCHEDULED  BANKS SIZE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</si>
</sst>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General_)"/>
    <numFmt numFmtId="167" formatCode="_(* #,##0.0_);_(* \(#,##0.0\);_(* &quot;-&quot;??_);_(@_)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ms Rmn"/>
    </font>
    <font>
      <sz val="10"/>
      <name val="Times New Roman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0"/>
      <name val="Tms Rmn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6" fontId="2" fillId="0" borderId="0"/>
    <xf numFmtId="0" fontId="2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Font="0" applyFill="0" applyBorder="0" applyAlignment="0" applyProtection="0"/>
  </cellStyleXfs>
  <cellXfs count="161">
    <xf numFmtId="0" fontId="0" fillId="0" borderId="0" xfId="0"/>
    <xf numFmtId="166" fontId="5" fillId="0" borderId="0" xfId="5" applyNumberFormat="1" applyFont="1"/>
    <xf numFmtId="166" fontId="7" fillId="0" borderId="7" xfId="6" quotePrefix="1" applyNumberFormat="1" applyFont="1" applyBorder="1" applyAlignment="1">
      <alignment horizontal="left" vertical="center"/>
    </xf>
    <xf numFmtId="166" fontId="7" fillId="0" borderId="0" xfId="6" applyNumberFormat="1" applyFont="1"/>
    <xf numFmtId="166" fontId="7" fillId="0" borderId="0" xfId="6" applyNumberFormat="1" applyFont="1" applyBorder="1"/>
    <xf numFmtId="166" fontId="7" fillId="0" borderId="0" xfId="6" quotePrefix="1" applyNumberFormat="1" applyFont="1" applyAlignment="1">
      <alignment horizontal="left" vertical="center"/>
    </xf>
    <xf numFmtId="166" fontId="7" fillId="0" borderId="0" xfId="6" quotePrefix="1" applyNumberFormat="1" applyFont="1" applyAlignment="1">
      <alignment horizontal="left"/>
    </xf>
    <xf numFmtId="166" fontId="7" fillId="0" borderId="0" xfId="5" applyNumberFormat="1" applyFont="1" applyAlignment="1"/>
    <xf numFmtId="37" fontId="7" fillId="0" borderId="0" xfId="5" applyNumberFormat="1" applyFont="1" applyProtection="1"/>
    <xf numFmtId="37" fontId="7" fillId="0" borderId="0" xfId="5" applyNumberFormat="1" applyFont="1" applyBorder="1" applyProtection="1"/>
    <xf numFmtId="166" fontId="7" fillId="0" borderId="0" xfId="3" applyNumberFormat="1" applyFont="1"/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/>
    <xf numFmtId="166" fontId="7" fillId="0" borderId="0" xfId="2" applyFont="1" applyBorder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166" fontId="7" fillId="0" borderId="0" xfId="2" quotePrefix="1" applyFont="1" applyAlignment="1">
      <alignment horizontal="left"/>
    </xf>
    <xf numFmtId="166" fontId="7" fillId="0" borderId="0" xfId="2" applyFont="1"/>
    <xf numFmtId="166" fontId="7" fillId="0" borderId="0" xfId="2" quotePrefix="1" applyFont="1"/>
    <xf numFmtId="166" fontId="7" fillId="0" borderId="0" xfId="2" quotePrefix="1" applyFont="1" applyAlignment="1">
      <alignment horizontal="right"/>
    </xf>
    <xf numFmtId="166" fontId="7" fillId="0" borderId="0" xfId="6" applyNumberFormat="1" applyFont="1" applyAlignment="1">
      <alignment horizontal="left"/>
    </xf>
    <xf numFmtId="166" fontId="7" fillId="0" borderId="0" xfId="2" applyFont="1" applyAlignment="1">
      <alignment horizontal="left"/>
    </xf>
    <xf numFmtId="166" fontId="7" fillId="0" borderId="0" xfId="6" applyNumberFormat="1" applyFont="1" applyAlignment="1">
      <alignment horizontal="left"/>
    </xf>
    <xf numFmtId="166" fontId="7" fillId="0" borderId="0" xfId="5" applyNumberFormat="1" applyFont="1" applyAlignment="1">
      <alignment horizontal="left" vertical="center"/>
    </xf>
    <xf numFmtId="166" fontId="4" fillId="0" borderId="0" xfId="3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7" fillId="0" borderId="0" xfId="2" applyFont="1" applyAlignment="1">
      <alignment horizontal="left"/>
    </xf>
    <xf numFmtId="166" fontId="4" fillId="0" borderId="0" xfId="6" quotePrefix="1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 vertical="center"/>
    </xf>
    <xf numFmtId="166" fontId="9" fillId="0" borderId="0" xfId="6" quotePrefix="1" applyNumberFormat="1" applyFont="1" applyAlignment="1">
      <alignment horizontal="right"/>
    </xf>
    <xf numFmtId="166" fontId="5" fillId="0" borderId="0" xfId="6" applyNumberFormat="1" applyFont="1"/>
    <xf numFmtId="166" fontId="5" fillId="0" borderId="8" xfId="6" quotePrefix="1" applyNumberFormat="1" applyFont="1" applyBorder="1" applyAlignment="1">
      <alignment horizontal="right"/>
    </xf>
    <xf numFmtId="166" fontId="5" fillId="0" borderId="10" xfId="6" applyNumberFormat="1" applyFont="1" applyBorder="1" applyAlignment="1">
      <alignment horizontal="center" vertical="center"/>
    </xf>
    <xf numFmtId="166" fontId="5" fillId="0" borderId="9" xfId="6" quotePrefix="1" applyNumberFormat="1" applyFont="1" applyBorder="1" applyAlignment="1">
      <alignment horizontal="center" vertical="center"/>
    </xf>
    <xf numFmtId="166" fontId="5" fillId="0" borderId="0" xfId="6" applyNumberFormat="1" applyFont="1" applyBorder="1" applyAlignment="1">
      <alignment horizontal="center" vertical="center"/>
    </xf>
    <xf numFmtId="166" fontId="5" fillId="0" borderId="0" xfId="6" quotePrefix="1" applyNumberFormat="1" applyFont="1" applyBorder="1" applyAlignment="1">
      <alignment horizontal="center" vertical="center"/>
    </xf>
    <xf numFmtId="166" fontId="5" fillId="0" borderId="0" xfId="6" applyNumberFormat="1" applyFont="1" applyBorder="1"/>
    <xf numFmtId="166" fontId="5" fillId="0" borderId="0" xfId="6" quotePrefix="1" applyNumberFormat="1" applyFont="1" applyAlignment="1">
      <alignment horizontal="left"/>
    </xf>
    <xf numFmtId="167" fontId="5" fillId="0" borderId="0" xfId="7" applyNumberFormat="1" applyFont="1"/>
    <xf numFmtId="167" fontId="7" fillId="0" borderId="0" xfId="7" applyNumberFormat="1" applyFont="1"/>
    <xf numFmtId="166" fontId="7" fillId="0" borderId="0" xfId="6" applyNumberFormat="1" applyFont="1" applyFill="1" applyBorder="1"/>
    <xf numFmtId="166" fontId="5" fillId="0" borderId="0" xfId="6" applyNumberFormat="1" applyFont="1" applyAlignment="1">
      <alignment horizontal="left"/>
    </xf>
    <xf numFmtId="167" fontId="7" fillId="0" borderId="0" xfId="7" quotePrefix="1" applyNumberFormat="1" applyFont="1" applyAlignment="1">
      <alignment horizontal="center" vertical="center"/>
    </xf>
    <xf numFmtId="167" fontId="7" fillId="0" borderId="0" xfId="7" quotePrefix="1" applyNumberFormat="1" applyFont="1" applyFill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167" fontId="7" fillId="0" borderId="0" xfId="7" applyNumberFormat="1" applyFont="1" applyFill="1" applyAlignment="1">
      <alignment horizontal="center"/>
    </xf>
    <xf numFmtId="166" fontId="7" fillId="0" borderId="8" xfId="6" applyNumberFormat="1" applyFont="1" applyBorder="1"/>
    <xf numFmtId="166" fontId="4" fillId="0" borderId="0" xfId="5" quotePrefix="1" applyNumberFormat="1" applyFont="1" applyAlignment="1">
      <alignment horizontal="center"/>
    </xf>
    <xf numFmtId="166" fontId="5" fillId="0" borderId="0" xfId="5" applyNumberFormat="1" applyFont="1" applyAlignment="1">
      <alignment horizontal="center"/>
    </xf>
    <xf numFmtId="166" fontId="7" fillId="0" borderId="0" xfId="5" applyNumberFormat="1" applyFont="1"/>
    <xf numFmtId="166" fontId="9" fillId="0" borderId="0" xfId="5" applyNumberFormat="1" applyFont="1" applyAlignment="1">
      <alignment horizontal="left"/>
    </xf>
    <xf numFmtId="166" fontId="5" fillId="0" borderId="0" xfId="5" applyNumberFormat="1" applyFont="1" applyAlignment="1">
      <alignment horizontal="centerContinuous"/>
    </xf>
    <xf numFmtId="166" fontId="7" fillId="0" borderId="0" xfId="5" applyNumberFormat="1" applyFont="1" applyAlignment="1">
      <alignment horizontal="centerContinuous"/>
    </xf>
    <xf numFmtId="166" fontId="8" fillId="0" borderId="0" xfId="5" applyNumberFormat="1" applyFont="1" applyAlignment="1">
      <alignment horizontal="centerContinuous"/>
    </xf>
    <xf numFmtId="166" fontId="5" fillId="0" borderId="9" xfId="5" applyNumberFormat="1" applyFont="1" applyBorder="1" applyAlignment="1">
      <alignment horizontal="left" vertical="center"/>
    </xf>
    <xf numFmtId="166" fontId="5" fillId="0" borderId="9" xfId="5" applyNumberFormat="1" applyFont="1" applyBorder="1" applyAlignment="1">
      <alignment horizontal="center" vertical="center" wrapText="1"/>
    </xf>
    <xf numFmtId="166" fontId="7" fillId="0" borderId="0" xfId="5" quotePrefix="1" applyNumberFormat="1" applyFont="1" applyBorder="1" applyAlignment="1">
      <alignment horizontal="center" vertical="center"/>
    </xf>
    <xf numFmtId="37" fontId="7" fillId="0" borderId="0" xfId="5" applyNumberFormat="1" applyFont="1" applyBorder="1" applyAlignment="1" applyProtection="1">
      <alignment horizontal="center" vertical="center"/>
    </xf>
    <xf numFmtId="166" fontId="7" fillId="0" borderId="8" xfId="5" quotePrefix="1" applyNumberFormat="1" applyFont="1" applyBorder="1" applyAlignment="1">
      <alignment horizontal="center" vertical="center"/>
    </xf>
    <xf numFmtId="37" fontId="7" fillId="0" borderId="8" xfId="5" applyNumberFormat="1" applyFont="1" applyBorder="1" applyAlignment="1" applyProtection="1">
      <alignment horizontal="center" vertical="center"/>
    </xf>
    <xf numFmtId="166" fontId="7" fillId="0" borderId="0" xfId="5" applyNumberFormat="1" applyFont="1" applyAlignment="1">
      <alignment horizontal="left"/>
    </xf>
    <xf numFmtId="166" fontId="4" fillId="0" borderId="0" xfId="3" quotePrefix="1" applyNumberFormat="1" applyFont="1" applyAlignment="1">
      <alignment horizontal="center"/>
    </xf>
    <xf numFmtId="166" fontId="5" fillId="0" borderId="0" xfId="3" applyNumberFormat="1" applyFont="1" applyAlignment="1">
      <alignment horizontal="center"/>
    </xf>
    <xf numFmtId="166" fontId="9" fillId="0" borderId="0" xfId="3" applyNumberFormat="1" applyFont="1" applyAlignment="1">
      <alignment horizontal="right"/>
    </xf>
    <xf numFmtId="166" fontId="5" fillId="0" borderId="0" xfId="3" applyNumberFormat="1" applyFont="1"/>
    <xf numFmtId="166" fontId="7" fillId="0" borderId="0" xfId="3" applyNumberFormat="1" applyFont="1" applyAlignment="1"/>
    <xf numFmtId="166" fontId="5" fillId="0" borderId="8" xfId="3" applyNumberFormat="1" applyFont="1" applyBorder="1" applyAlignment="1">
      <alignment horizontal="right"/>
    </xf>
    <xf numFmtId="166" fontId="5" fillId="0" borderId="10" xfId="3" applyNumberFormat="1" applyFont="1" applyBorder="1" applyAlignment="1">
      <alignment horizontal="left"/>
    </xf>
    <xf numFmtId="166" fontId="5" fillId="0" borderId="9" xfId="3" quotePrefix="1" applyNumberFormat="1" applyFont="1" applyBorder="1" applyAlignment="1">
      <alignment horizontal="right"/>
    </xf>
    <xf numFmtId="166" fontId="7" fillId="0" borderId="0" xfId="3" applyNumberFormat="1" applyFont="1" applyBorder="1" applyAlignment="1">
      <alignment horizontal="fill"/>
    </xf>
    <xf numFmtId="166" fontId="7" fillId="0" borderId="0" xfId="3" applyNumberFormat="1" applyFont="1" applyBorder="1"/>
    <xf numFmtId="166" fontId="5" fillId="0" borderId="0" xfId="3" applyNumberFormat="1" applyFont="1" applyAlignment="1">
      <alignment horizontal="left"/>
    </xf>
    <xf numFmtId="165" fontId="5" fillId="0" borderId="0" xfId="3" applyNumberFormat="1" applyFont="1"/>
    <xf numFmtId="166" fontId="7" fillId="0" borderId="0" xfId="3" applyNumberFormat="1" applyFont="1" applyAlignment="1">
      <alignment horizontal="left"/>
    </xf>
    <xf numFmtId="167" fontId="7" fillId="0" borderId="0" xfId="4" applyNumberFormat="1" applyFont="1"/>
    <xf numFmtId="166" fontId="7" fillId="0" borderId="0" xfId="3" applyNumberFormat="1" applyFont="1" applyFill="1"/>
    <xf numFmtId="166" fontId="7" fillId="0" borderId="0" xfId="3" applyNumberFormat="1" applyFont="1" applyFill="1" applyAlignment="1">
      <alignment horizontal="right"/>
    </xf>
    <xf numFmtId="165" fontId="7" fillId="0" borderId="0" xfId="4" applyNumberFormat="1" applyFont="1" applyBorder="1"/>
    <xf numFmtId="166" fontId="5" fillId="0" borderId="0" xfId="3" applyNumberFormat="1" applyFont="1" applyFill="1"/>
    <xf numFmtId="43" fontId="7" fillId="0" borderId="0" xfId="4" applyNumberFormat="1" applyFont="1"/>
    <xf numFmtId="167" fontId="7" fillId="0" borderId="0" xfId="4" applyNumberFormat="1" applyFont="1" applyBorder="1"/>
    <xf numFmtId="166" fontId="7" fillId="0" borderId="0" xfId="3" applyNumberFormat="1" applyFont="1" applyFill="1" applyBorder="1"/>
    <xf numFmtId="166" fontId="7" fillId="0" borderId="8" xfId="3" applyNumberFormat="1" applyFont="1" applyBorder="1" applyAlignment="1">
      <alignment horizontal="left"/>
    </xf>
    <xf numFmtId="167" fontId="7" fillId="0" borderId="8" xfId="4" applyNumberFormat="1" applyFont="1" applyBorder="1"/>
    <xf numFmtId="166" fontId="7" fillId="0" borderId="8" xfId="3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right"/>
    </xf>
    <xf numFmtId="0" fontId="7" fillId="0" borderId="0" xfId="0" quotePrefix="1" applyFont="1" applyAlignment="1">
      <alignment horizontal="left"/>
    </xf>
    <xf numFmtId="165" fontId="7" fillId="0" borderId="0" xfId="0" applyNumberFormat="1" applyFont="1" applyProtection="1"/>
    <xf numFmtId="165" fontId="7" fillId="0" borderId="0" xfId="0" quotePrefix="1" applyNumberFormat="1" applyFont="1" applyAlignment="1" applyProtection="1">
      <alignment horizontal="right"/>
    </xf>
    <xf numFmtId="165" fontId="5" fillId="0" borderId="0" xfId="0" applyNumberFormat="1" applyFont="1" applyProtection="1"/>
    <xf numFmtId="0" fontId="5" fillId="0" borderId="0" xfId="0" quotePrefix="1" applyFont="1" applyAlignment="1">
      <alignment horizontal="left"/>
    </xf>
    <xf numFmtId="165" fontId="7" fillId="0" borderId="0" xfId="0" applyNumberFormat="1" applyFont="1" applyFill="1" applyProtection="1"/>
    <xf numFmtId="165" fontId="7" fillId="0" borderId="0" xfId="0" quotePrefix="1" applyNumberFormat="1" applyFont="1" applyFill="1" applyAlignment="1" applyProtection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fill"/>
    </xf>
    <xf numFmtId="0" fontId="7" fillId="0" borderId="0" xfId="0" quotePrefix="1" applyFont="1" applyBorder="1" applyAlignment="1">
      <alignment horizontal="left"/>
    </xf>
    <xf numFmtId="167" fontId="7" fillId="0" borderId="0" xfId="1" applyNumberFormat="1" applyFont="1" applyBorder="1"/>
    <xf numFmtId="167" fontId="7" fillId="0" borderId="0" xfId="1" quotePrefix="1" applyNumberFormat="1" applyFont="1" applyBorder="1" applyAlignment="1">
      <alignment horizontal="right"/>
    </xf>
    <xf numFmtId="166" fontId="7" fillId="0" borderId="0" xfId="2" quotePrefix="1" applyFont="1" applyBorder="1" applyAlignment="1">
      <alignment horizontal="left"/>
    </xf>
    <xf numFmtId="165" fontId="7" fillId="0" borderId="0" xfId="2" applyNumberFormat="1" applyFont="1" applyBorder="1" applyProtection="1"/>
    <xf numFmtId="165" fontId="7" fillId="0" borderId="0" xfId="2" applyNumberFormat="1" applyFont="1" applyBorder="1" applyAlignment="1" applyProtection="1">
      <alignment horizontal="right"/>
    </xf>
    <xf numFmtId="166" fontId="5" fillId="0" borderId="0" xfId="2" quotePrefix="1" applyFont="1" applyBorder="1" applyAlignment="1">
      <alignment horizontal="left"/>
    </xf>
    <xf numFmtId="166" fontId="5" fillId="0" borderId="0" xfId="2" applyFont="1"/>
    <xf numFmtId="166" fontId="5" fillId="0" borderId="0" xfId="2" applyFont="1" applyBorder="1"/>
    <xf numFmtId="166" fontId="7" fillId="0" borderId="0" xfId="2" applyFont="1" applyBorder="1"/>
    <xf numFmtId="165" fontId="7" fillId="0" borderId="0" xfId="2" quotePrefix="1" applyNumberFormat="1" applyFont="1" applyBorder="1" applyAlignment="1" applyProtection="1">
      <alignment horizontal="right"/>
    </xf>
    <xf numFmtId="168" fontId="7" fillId="0" borderId="0" xfId="1" quotePrefix="1" applyNumberFormat="1" applyFont="1" applyBorder="1" applyAlignment="1">
      <alignment horizontal="right"/>
    </xf>
    <xf numFmtId="166" fontId="5" fillId="2" borderId="0" xfId="2" quotePrefix="1" applyFont="1" applyFill="1" applyBorder="1" applyAlignment="1">
      <alignment horizontal="left"/>
    </xf>
    <xf numFmtId="168" fontId="7" fillId="2" borderId="0" xfId="1" quotePrefix="1" applyNumberFormat="1" applyFont="1" applyFill="1" applyBorder="1" applyAlignment="1">
      <alignment horizontal="right"/>
    </xf>
    <xf numFmtId="165" fontId="7" fillId="2" borderId="0" xfId="2" quotePrefix="1" applyNumberFormat="1" applyFont="1" applyFill="1" applyBorder="1" applyAlignment="1" applyProtection="1">
      <alignment horizontal="right"/>
    </xf>
    <xf numFmtId="165" fontId="7" fillId="2" borderId="0" xfId="2" applyNumberFormat="1" applyFont="1" applyFill="1" applyBorder="1" applyProtection="1"/>
    <xf numFmtId="166" fontId="5" fillId="0" borderId="8" xfId="2" quotePrefix="1" applyFont="1" applyFill="1" applyBorder="1" applyAlignment="1">
      <alignment horizontal="left"/>
    </xf>
    <xf numFmtId="165" fontId="7" fillId="0" borderId="8" xfId="2" applyNumberFormat="1" applyFont="1" applyFill="1" applyBorder="1" applyProtection="1"/>
    <xf numFmtId="168" fontId="7" fillId="0" borderId="8" xfId="1" quotePrefix="1" applyNumberFormat="1" applyFont="1" applyFill="1" applyBorder="1" applyAlignment="1">
      <alignment horizontal="right"/>
    </xf>
    <xf numFmtId="165" fontId="7" fillId="0" borderId="8" xfId="2" quotePrefix="1" applyNumberFormat="1" applyFont="1" applyFill="1" applyBorder="1" applyAlignment="1" applyProtection="1">
      <alignment horizontal="right"/>
    </xf>
    <xf numFmtId="166" fontId="5" fillId="0" borderId="0" xfId="2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/>
    </xf>
    <xf numFmtId="0" fontId="5" fillId="0" borderId="5" xfId="0" applyFont="1" applyBorder="1"/>
    <xf numFmtId="0" fontId="5" fillId="0" borderId="5" xfId="0" quotePrefix="1" applyFont="1" applyBorder="1" applyAlignment="1">
      <alignment horizontal="center"/>
    </xf>
    <xf numFmtId="165" fontId="5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0" fontId="7" fillId="0" borderId="0" xfId="0" quotePrefix="1" applyFont="1" applyBorder="1" applyAlignment="1">
      <alignment horizontal="left" vertical="top"/>
    </xf>
    <xf numFmtId="165" fontId="5" fillId="0" borderId="0" xfId="0" applyNumberFormat="1" applyFont="1" applyBorder="1" applyProtection="1"/>
    <xf numFmtId="165" fontId="7" fillId="0" borderId="0" xfId="0" applyNumberFormat="1" applyFont="1" applyBorder="1" applyProtection="1"/>
    <xf numFmtId="165" fontId="7" fillId="0" borderId="0" xfId="0" quotePrefix="1" applyNumberFormat="1" applyFont="1" applyBorder="1" applyAlignment="1" applyProtection="1">
      <alignment horizontal="right"/>
    </xf>
    <xf numFmtId="165" fontId="7" fillId="0" borderId="0" xfId="0" applyNumberFormat="1" applyFont="1" applyBorder="1" applyAlignment="1" applyProtection="1">
      <alignment horizontal="center"/>
    </xf>
    <xf numFmtId="39" fontId="7" fillId="0" borderId="0" xfId="0" quotePrefix="1" applyNumberFormat="1" applyFont="1" applyBorder="1" applyAlignment="1" applyProtection="1">
      <alignment horizontal="right"/>
    </xf>
    <xf numFmtId="0" fontId="7" fillId="0" borderId="8" xfId="0" quotePrefix="1" applyFont="1" applyFill="1" applyBorder="1" applyAlignment="1">
      <alignment horizontal="left" vertical="top"/>
    </xf>
    <xf numFmtId="165" fontId="7" fillId="0" borderId="8" xfId="0" applyNumberFormat="1" applyFont="1" applyFill="1" applyBorder="1" applyProtection="1"/>
    <xf numFmtId="165" fontId="7" fillId="0" borderId="8" xfId="0" quotePrefix="1" applyNumberFormat="1" applyFont="1" applyFill="1" applyBorder="1" applyAlignment="1" applyProtection="1">
      <alignment horizontal="right"/>
    </xf>
    <xf numFmtId="165" fontId="7" fillId="0" borderId="8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Protection="1"/>
    <xf numFmtId="0" fontId="5" fillId="0" borderId="9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left" wrapText="1"/>
    </xf>
  </cellXfs>
  <cellStyles count="8">
    <cellStyle name="Comma" xfId="1" builtinId="3"/>
    <cellStyle name="Comma 2" xfId="4"/>
    <cellStyle name="Comma 3" xfId="7"/>
    <cellStyle name="Normal" xfId="0" builtinId="0"/>
    <cellStyle name="Normal 2" xfId="3"/>
    <cellStyle name="Normal 3" xfId="5"/>
    <cellStyle name="Normal 4" xfId="6"/>
    <cellStyle name="Normal_A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E35"/>
  <sheetViews>
    <sheetView showGridLines="0" view="pageBreakPreview" topLeftCell="A28" zoomScale="85" zoomScaleSheetLayoutView="85" workbookViewId="0">
      <selection activeCell="D49" sqref="D49"/>
    </sheetView>
  </sheetViews>
  <sheetFormatPr defaultColWidth="12.42578125" defaultRowHeight="12.75" x14ac:dyDescent="0.2"/>
  <cols>
    <col min="1" max="1" width="29" style="3" customWidth="1"/>
    <col min="2" max="2" width="13" style="3" customWidth="1"/>
    <col min="3" max="3" width="12.85546875" style="3" customWidth="1"/>
    <col min="4" max="4" width="12" style="3" customWidth="1"/>
    <col min="5" max="5" width="9.28515625" style="3" customWidth="1"/>
    <col min="6" max="16384" width="12.42578125" style="3"/>
  </cols>
  <sheetData>
    <row r="1" spans="1:5" x14ac:dyDescent="0.2">
      <c r="A1" s="31">
        <v>236</v>
      </c>
      <c r="B1" s="31"/>
      <c r="C1" s="31"/>
      <c r="D1" s="31"/>
      <c r="E1" s="31"/>
    </row>
    <row r="2" spans="1:5" ht="32.450000000000003" customHeight="1" x14ac:dyDescent="0.25">
      <c r="A2" s="32" t="s">
        <v>31</v>
      </c>
      <c r="B2" s="32"/>
      <c r="C2" s="32"/>
      <c r="D2" s="32"/>
      <c r="E2" s="32"/>
    </row>
    <row r="3" spans="1:5" ht="8.25" customHeight="1" x14ac:dyDescent="0.2">
      <c r="A3" s="33"/>
      <c r="E3" s="4"/>
    </row>
    <row r="4" spans="1:5" ht="15.75" x14ac:dyDescent="0.25">
      <c r="A4" s="29" t="s">
        <v>118</v>
      </c>
      <c r="B4" s="29"/>
      <c r="C4" s="29"/>
      <c r="D4" s="29"/>
      <c r="E4" s="29"/>
    </row>
    <row r="5" spans="1:5" ht="15.75" x14ac:dyDescent="0.25">
      <c r="A5" s="30" t="s">
        <v>117</v>
      </c>
      <c r="B5" s="30"/>
      <c r="C5" s="30"/>
      <c r="D5" s="30"/>
      <c r="E5" s="30"/>
    </row>
    <row r="6" spans="1:5" ht="22.5" customHeight="1" x14ac:dyDescent="0.2">
      <c r="A6" s="33"/>
      <c r="E6" s="4"/>
    </row>
    <row r="7" spans="1:5" ht="29.25" customHeight="1" x14ac:dyDescent="0.2">
      <c r="A7" s="34" t="s">
        <v>116</v>
      </c>
      <c r="B7" s="34"/>
      <c r="C7" s="34"/>
      <c r="D7" s="34"/>
      <c r="E7" s="34"/>
    </row>
    <row r="8" spans="1:5" s="33" customFormat="1" ht="33" customHeight="1" x14ac:dyDescent="0.2">
      <c r="A8" s="35" t="s">
        <v>115</v>
      </c>
      <c r="B8" s="36">
        <v>2016</v>
      </c>
      <c r="C8" s="36">
        <v>2017</v>
      </c>
      <c r="D8" s="36">
        <v>2018</v>
      </c>
      <c r="E8" s="36">
        <v>2019</v>
      </c>
    </row>
    <row r="9" spans="1:5" s="33" customFormat="1" ht="14.25" customHeight="1" x14ac:dyDescent="0.2">
      <c r="A9" s="37"/>
      <c r="B9" s="38"/>
      <c r="C9" s="38"/>
      <c r="D9" s="38"/>
      <c r="E9" s="39"/>
    </row>
    <row r="10" spans="1:5" ht="24.95" customHeight="1" x14ac:dyDescent="0.2">
      <c r="A10" s="40" t="s">
        <v>114</v>
      </c>
      <c r="E10" s="4"/>
    </row>
    <row r="11" spans="1:5" ht="24.95" customHeight="1" x14ac:dyDescent="0.2">
      <c r="A11" s="40"/>
      <c r="B11" s="41"/>
      <c r="E11" s="4"/>
    </row>
    <row r="12" spans="1:5" ht="24.95" customHeight="1" x14ac:dyDescent="0.2">
      <c r="A12" s="6" t="s">
        <v>113</v>
      </c>
      <c r="B12" s="42">
        <v>149.5</v>
      </c>
      <c r="C12" s="42">
        <v>185.4</v>
      </c>
      <c r="D12" s="42">
        <v>131.80000000000001</v>
      </c>
      <c r="E12" s="43">
        <v>196.3</v>
      </c>
    </row>
    <row r="13" spans="1:5" ht="24.95" customHeight="1" x14ac:dyDescent="0.2">
      <c r="A13" s="6" t="s">
        <v>112</v>
      </c>
      <c r="B13" s="42">
        <v>3598564.3</v>
      </c>
      <c r="C13" s="42">
        <v>4160069.8</v>
      </c>
      <c r="D13" s="42">
        <v>4822473.4000000004</v>
      </c>
      <c r="E13" s="43">
        <v>5635198.7999999998</v>
      </c>
    </row>
    <row r="14" spans="1:5" ht="24.95" customHeight="1" x14ac:dyDescent="0.2">
      <c r="A14" s="44" t="s">
        <v>111</v>
      </c>
      <c r="B14" s="41">
        <v>3598713.8</v>
      </c>
      <c r="C14" s="41">
        <v>4160255.2</v>
      </c>
      <c r="D14" s="41">
        <v>4822605.2</v>
      </c>
      <c r="E14" s="43">
        <v>5635395.2000000002</v>
      </c>
    </row>
    <row r="15" spans="1:5" ht="24.95" customHeight="1" x14ac:dyDescent="0.2">
      <c r="A15" s="44" t="s">
        <v>110</v>
      </c>
      <c r="B15" s="41">
        <v>1098931.8999999999</v>
      </c>
      <c r="C15" s="41">
        <v>1422439.7</v>
      </c>
      <c r="D15" s="41">
        <v>825919.1</v>
      </c>
      <c r="E15" s="43">
        <v>806375.6</v>
      </c>
    </row>
    <row r="16" spans="1:5" ht="24.95" customHeight="1" x14ac:dyDescent="0.2">
      <c r="A16" s="44" t="s">
        <v>109</v>
      </c>
      <c r="B16" s="42"/>
      <c r="C16" s="42"/>
      <c r="D16" s="42"/>
      <c r="E16" s="43"/>
    </row>
    <row r="17" spans="1:5" ht="24.95" customHeight="1" x14ac:dyDescent="0.2">
      <c r="A17" s="6" t="s">
        <v>108</v>
      </c>
      <c r="B17" s="42">
        <v>251514.1</v>
      </c>
      <c r="C17" s="42">
        <v>297139</v>
      </c>
      <c r="D17" s="42">
        <v>351720.7</v>
      </c>
      <c r="E17" s="43">
        <v>471035.8</v>
      </c>
    </row>
    <row r="18" spans="1:5" ht="24.95" customHeight="1" x14ac:dyDescent="0.2">
      <c r="A18" s="22"/>
      <c r="B18" s="42"/>
      <c r="C18" s="42"/>
      <c r="D18" s="42"/>
      <c r="E18" s="43"/>
    </row>
    <row r="19" spans="1:5" ht="24.95" customHeight="1" x14ac:dyDescent="0.2">
      <c r="A19" s="6" t="s">
        <v>107</v>
      </c>
      <c r="B19" s="42">
        <v>846749.8</v>
      </c>
      <c r="C19" s="42">
        <v>1124603.2</v>
      </c>
      <c r="D19" s="42">
        <v>473435.4</v>
      </c>
      <c r="E19" s="43">
        <v>334342.59999999998</v>
      </c>
    </row>
    <row r="20" spans="1:5" ht="24.95" customHeight="1" x14ac:dyDescent="0.2">
      <c r="A20" s="6" t="s">
        <v>106</v>
      </c>
      <c r="B20" s="42">
        <v>668</v>
      </c>
      <c r="C20" s="42">
        <v>697.6</v>
      </c>
      <c r="D20" s="42">
        <v>763</v>
      </c>
      <c r="E20" s="43">
        <v>997.3</v>
      </c>
    </row>
    <row r="21" spans="1:5" ht="24.95" customHeight="1" x14ac:dyDescent="0.2">
      <c r="A21" s="44" t="s">
        <v>105</v>
      </c>
      <c r="B21" s="41">
        <v>2495016.1</v>
      </c>
      <c r="C21" s="41">
        <v>2732320.8</v>
      </c>
      <c r="D21" s="41">
        <v>3990212.7</v>
      </c>
      <c r="E21" s="43">
        <v>4820397.8</v>
      </c>
    </row>
    <row r="22" spans="1:5" ht="24.95" customHeight="1" x14ac:dyDescent="0.2">
      <c r="A22" s="44"/>
      <c r="B22" s="42"/>
      <c r="C22" s="42"/>
      <c r="D22" s="42"/>
      <c r="E22" s="43"/>
    </row>
    <row r="23" spans="1:5" ht="24.95" customHeight="1" x14ac:dyDescent="0.2">
      <c r="A23" s="6" t="s">
        <v>104</v>
      </c>
      <c r="B23" s="42">
        <v>174.4</v>
      </c>
      <c r="C23" s="42">
        <v>869.8</v>
      </c>
      <c r="D23" s="42">
        <v>1056.5</v>
      </c>
      <c r="E23" s="43">
        <v>842.1</v>
      </c>
    </row>
    <row r="24" spans="1:5" ht="24.95" customHeight="1" x14ac:dyDescent="0.2">
      <c r="A24" s="6" t="s">
        <v>103</v>
      </c>
      <c r="B24" s="42">
        <v>2494841.7000000002</v>
      </c>
      <c r="C24" s="42">
        <v>2731451</v>
      </c>
      <c r="D24" s="42">
        <v>3989156.2</v>
      </c>
      <c r="E24" s="43">
        <v>4819555.7</v>
      </c>
    </row>
    <row r="25" spans="1:5" ht="24.95" customHeight="1" x14ac:dyDescent="0.2">
      <c r="A25" s="22" t="s">
        <v>102</v>
      </c>
      <c r="B25" s="42"/>
      <c r="C25" s="42"/>
      <c r="D25" s="42"/>
      <c r="E25" s="43"/>
    </row>
    <row r="26" spans="1:5" ht="24.95" customHeight="1" x14ac:dyDescent="0.2">
      <c r="A26" s="6" t="s">
        <v>101</v>
      </c>
      <c r="B26" s="45" t="s">
        <v>99</v>
      </c>
      <c r="C26" s="45" t="s">
        <v>99</v>
      </c>
      <c r="D26" s="45" t="s">
        <v>99</v>
      </c>
      <c r="E26" s="46" t="s">
        <v>99</v>
      </c>
    </row>
    <row r="27" spans="1:5" ht="24.95" customHeight="1" x14ac:dyDescent="0.2">
      <c r="A27" s="22" t="s">
        <v>100</v>
      </c>
      <c r="B27" s="47" t="s">
        <v>99</v>
      </c>
      <c r="C27" s="47" t="s">
        <v>99</v>
      </c>
      <c r="D27" s="47" t="s">
        <v>99</v>
      </c>
      <c r="E27" s="48" t="s">
        <v>99</v>
      </c>
    </row>
    <row r="28" spans="1:5" ht="24.95" customHeight="1" x14ac:dyDescent="0.2">
      <c r="A28" s="22"/>
      <c r="B28" s="42"/>
      <c r="C28" s="42"/>
      <c r="D28" s="42"/>
      <c r="E28" s="43"/>
    </row>
    <row r="29" spans="1:5" ht="24.95" customHeight="1" x14ac:dyDescent="0.2">
      <c r="A29" s="44" t="s">
        <v>98</v>
      </c>
      <c r="B29" s="41">
        <v>4765.8</v>
      </c>
      <c r="C29" s="41">
        <v>5494.6</v>
      </c>
      <c r="D29" s="41">
        <v>6473.4</v>
      </c>
      <c r="E29" s="43">
        <v>8621.7999999999993</v>
      </c>
    </row>
    <row r="30" spans="1:5" ht="24.95" customHeight="1" x14ac:dyDescent="0.2">
      <c r="A30" s="44" t="s">
        <v>97</v>
      </c>
      <c r="E30" s="4"/>
    </row>
    <row r="31" spans="1:5" ht="24.95" customHeight="1" x14ac:dyDescent="0.2">
      <c r="A31" s="44" t="s">
        <v>96</v>
      </c>
      <c r="B31" s="49"/>
      <c r="C31" s="49"/>
      <c r="D31" s="49"/>
      <c r="E31" s="49"/>
    </row>
    <row r="32" spans="1:5" ht="21.75" customHeight="1" x14ac:dyDescent="0.2">
      <c r="A32" s="2" t="s">
        <v>95</v>
      </c>
      <c r="E32" s="4"/>
    </row>
    <row r="33" spans="1:5" ht="14.25" customHeight="1" x14ac:dyDescent="0.2">
      <c r="A33" s="5" t="s">
        <v>94</v>
      </c>
      <c r="E33" s="4"/>
    </row>
    <row r="34" spans="1:5" ht="15" customHeight="1" x14ac:dyDescent="0.2">
      <c r="A34" s="6" t="s">
        <v>93</v>
      </c>
      <c r="E34" s="4"/>
    </row>
    <row r="35" spans="1:5" ht="19.5" customHeight="1" x14ac:dyDescent="0.2">
      <c r="A35" s="24" t="s">
        <v>124</v>
      </c>
      <c r="B35" s="24"/>
      <c r="C35" s="24"/>
      <c r="D35" s="24"/>
      <c r="E35" s="24"/>
    </row>
  </sheetData>
  <mergeCells count="6">
    <mergeCell ref="A35:E35"/>
    <mergeCell ref="A2:E2"/>
    <mergeCell ref="A1:E1"/>
    <mergeCell ref="A4:E4"/>
    <mergeCell ref="A5:E5"/>
    <mergeCell ref="A7:E7"/>
  </mergeCells>
  <printOptions horizontalCentered="1" gridLinesSet="0"/>
  <pageMargins left="0.6" right="0.6" top="0.5" bottom="0.5" header="0" footer="0"/>
  <pageSetup paperSize="9" scale="85" orientation="portrait" r:id="rId1"/>
  <headerFooter alignWithMargins="0"/>
  <rowBreaks count="1" manualBreakCount="1">
    <brk id="40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D18"/>
  <sheetViews>
    <sheetView showGridLines="0" view="pageBreakPreview" zoomScaleSheetLayoutView="100" workbookViewId="0">
      <selection activeCell="A4" sqref="A4:D5"/>
    </sheetView>
  </sheetViews>
  <sheetFormatPr defaultColWidth="12.5703125" defaultRowHeight="12.75" x14ac:dyDescent="0.2"/>
  <cols>
    <col min="1" max="1" width="13" style="52" customWidth="1"/>
    <col min="2" max="2" width="18.85546875" style="52" customWidth="1"/>
    <col min="3" max="3" width="19.5703125" style="52" customWidth="1"/>
    <col min="4" max="4" width="16.85546875" style="52" customWidth="1"/>
    <col min="5" max="16384" width="12.5703125" style="52"/>
  </cols>
  <sheetData>
    <row r="1" spans="1:4" ht="12" customHeight="1" x14ac:dyDescent="0.2">
      <c r="A1" s="51">
        <v>237</v>
      </c>
      <c r="B1" s="51"/>
      <c r="C1" s="51"/>
      <c r="D1" s="51"/>
    </row>
    <row r="2" spans="1:4" ht="13.5" x14ac:dyDescent="0.25">
      <c r="A2" s="53" t="s">
        <v>31</v>
      </c>
      <c r="B2" s="53"/>
      <c r="C2" s="53"/>
      <c r="D2" s="53"/>
    </row>
    <row r="3" spans="1:4" x14ac:dyDescent="0.2">
      <c r="A3" s="1"/>
      <c r="B3" s="1"/>
      <c r="C3" s="1"/>
      <c r="D3" s="1"/>
    </row>
    <row r="4" spans="1:4" ht="15.75" x14ac:dyDescent="0.25">
      <c r="A4" s="50" t="s">
        <v>121</v>
      </c>
      <c r="B4" s="50"/>
      <c r="C4" s="50"/>
      <c r="D4" s="50"/>
    </row>
    <row r="5" spans="1:4" ht="15.75" x14ac:dyDescent="0.25">
      <c r="A5" s="50" t="s">
        <v>92</v>
      </c>
      <c r="B5" s="50"/>
      <c r="C5" s="50"/>
      <c r="D5" s="50"/>
    </row>
    <row r="6" spans="1:4" x14ac:dyDescent="0.2">
      <c r="A6" s="54" t="s">
        <v>91</v>
      </c>
      <c r="B6" s="55"/>
      <c r="C6" s="55"/>
      <c r="D6" s="56"/>
    </row>
    <row r="7" spans="1:4" ht="68.25" customHeight="1" x14ac:dyDescent="0.2">
      <c r="A7" s="57" t="s">
        <v>90</v>
      </c>
      <c r="B7" s="58" t="s">
        <v>89</v>
      </c>
      <c r="C7" s="58" t="s">
        <v>88</v>
      </c>
      <c r="D7" s="58" t="s">
        <v>87</v>
      </c>
    </row>
    <row r="8" spans="1:4" ht="54.95" customHeight="1" x14ac:dyDescent="0.2">
      <c r="A8" s="59" t="s">
        <v>86</v>
      </c>
      <c r="B8" s="60">
        <v>9097.5</v>
      </c>
      <c r="C8" s="60">
        <v>5043.6000000000004</v>
      </c>
      <c r="D8" s="60">
        <v>14141.1</v>
      </c>
    </row>
    <row r="9" spans="1:4" ht="54.95" customHeight="1" x14ac:dyDescent="0.2">
      <c r="A9" s="59" t="s">
        <v>85</v>
      </c>
      <c r="B9" s="60">
        <v>13525.7</v>
      </c>
      <c r="C9" s="60">
        <v>5173.5</v>
      </c>
      <c r="D9" s="60">
        <v>18699.2</v>
      </c>
    </row>
    <row r="10" spans="1:4" ht="54.95" customHeight="1" x14ac:dyDescent="0.2">
      <c r="A10" s="59" t="s">
        <v>84</v>
      </c>
      <c r="B10" s="60">
        <v>18142.599999999999</v>
      </c>
      <c r="C10" s="60">
        <v>4955.8999999999996</v>
      </c>
      <c r="D10" s="60">
        <v>23098.5</v>
      </c>
    </row>
    <row r="11" spans="1:4" ht="54.95" customHeight="1" x14ac:dyDescent="0.2">
      <c r="A11" s="59" t="s">
        <v>83</v>
      </c>
      <c r="B11" s="60">
        <v>16144.8</v>
      </c>
      <c r="C11" s="60">
        <v>5258.1</v>
      </c>
      <c r="D11" s="60">
        <v>21402.9</v>
      </c>
    </row>
    <row r="12" spans="1:4" ht="54.95" customHeight="1" x14ac:dyDescent="0.2">
      <c r="A12" s="59" t="s">
        <v>82</v>
      </c>
      <c r="B12" s="60">
        <v>9789</v>
      </c>
      <c r="C12" s="60">
        <v>6618.4</v>
      </c>
      <c r="D12" s="60">
        <v>16407.400000000001</v>
      </c>
    </row>
    <row r="13" spans="1:4" ht="54.95" customHeight="1" x14ac:dyDescent="0.2">
      <c r="A13" s="61" t="s">
        <v>81</v>
      </c>
      <c r="B13" s="62">
        <v>12131.8</v>
      </c>
      <c r="C13" s="62">
        <v>6754.4</v>
      </c>
      <c r="D13" s="62">
        <v>18886.2</v>
      </c>
    </row>
    <row r="14" spans="1:4" x14ac:dyDescent="0.2">
      <c r="A14" s="7" t="s">
        <v>80</v>
      </c>
      <c r="B14" s="1"/>
      <c r="C14" s="8"/>
      <c r="D14" s="9"/>
    </row>
    <row r="15" spans="1:4" ht="16.5" customHeight="1" x14ac:dyDescent="0.2">
      <c r="A15" s="25" t="s">
        <v>125</v>
      </c>
      <c r="B15" s="25"/>
      <c r="C15" s="25"/>
      <c r="D15" s="25"/>
    </row>
    <row r="16" spans="1:4" ht="15.95" customHeight="1" x14ac:dyDescent="0.2"/>
    <row r="17" spans="1:2" ht="15.95" customHeight="1" x14ac:dyDescent="0.2"/>
    <row r="18" spans="1:2" x14ac:dyDescent="0.2">
      <c r="A18" s="63"/>
      <c r="B18" s="1"/>
    </row>
  </sheetData>
  <mergeCells count="5">
    <mergeCell ref="A5:D5"/>
    <mergeCell ref="A2:D2"/>
    <mergeCell ref="A1:D1"/>
    <mergeCell ref="A4:D4"/>
    <mergeCell ref="A15:D15"/>
  </mergeCells>
  <printOptions horizontalCentered="1" gridLinesSet="0"/>
  <pageMargins left="0.6" right="0.6" top="0.5" bottom="0.5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37"/>
  <sheetViews>
    <sheetView showGridLines="0" view="pageBreakPreview" zoomScale="90" zoomScaleSheetLayoutView="90" workbookViewId="0">
      <selection activeCell="A13" sqref="A13"/>
    </sheetView>
  </sheetViews>
  <sheetFormatPr defaultColWidth="12.42578125" defaultRowHeight="12.75" x14ac:dyDescent="0.2"/>
  <cols>
    <col min="1" max="1" width="20.85546875" style="10" customWidth="1"/>
    <col min="2" max="2" width="12.42578125" style="10" customWidth="1"/>
    <col min="3" max="3" width="14.5703125" style="10" customWidth="1"/>
    <col min="4" max="4" width="15.28515625" style="10" customWidth="1"/>
    <col min="5" max="16384" width="12.42578125" style="10"/>
  </cols>
  <sheetData>
    <row r="1" spans="1:9" x14ac:dyDescent="0.2">
      <c r="A1" s="65">
        <v>238</v>
      </c>
      <c r="B1" s="65"/>
      <c r="C1" s="65"/>
      <c r="D1" s="65"/>
    </row>
    <row r="2" spans="1:9" ht="18.75" customHeight="1" x14ac:dyDescent="0.25">
      <c r="A2" s="66" t="s">
        <v>79</v>
      </c>
      <c r="B2" s="66"/>
      <c r="C2" s="66"/>
      <c r="D2" s="66"/>
    </row>
    <row r="3" spans="1:9" x14ac:dyDescent="0.2">
      <c r="A3" s="67"/>
      <c r="B3" s="67"/>
    </row>
    <row r="4" spans="1:9" s="68" customFormat="1" ht="15.75" x14ac:dyDescent="0.25">
      <c r="A4" s="64" t="s">
        <v>129</v>
      </c>
      <c r="B4" s="64"/>
      <c r="C4" s="64"/>
      <c r="D4" s="64"/>
    </row>
    <row r="5" spans="1:9" ht="15.75" x14ac:dyDescent="0.25">
      <c r="A5" s="26" t="s">
        <v>128</v>
      </c>
      <c r="B5" s="26"/>
      <c r="C5" s="26"/>
      <c r="D5" s="26"/>
    </row>
    <row r="6" spans="1:9" ht="15.75" x14ac:dyDescent="0.25">
      <c r="A6" s="26"/>
      <c r="B6" s="26"/>
      <c r="C6" s="26"/>
      <c r="D6" s="26"/>
    </row>
    <row r="7" spans="1:9" x14ac:dyDescent="0.2">
      <c r="A7" s="67"/>
    </row>
    <row r="8" spans="1:9" ht="18.75" customHeight="1" x14ac:dyDescent="0.2">
      <c r="A8" s="69" t="s">
        <v>119</v>
      </c>
      <c r="B8" s="69"/>
      <c r="C8" s="69"/>
      <c r="D8" s="69"/>
    </row>
    <row r="9" spans="1:9" x14ac:dyDescent="0.2">
      <c r="A9" s="70" t="s">
        <v>78</v>
      </c>
      <c r="B9" s="71">
        <v>2017</v>
      </c>
      <c r="C9" s="71">
        <v>2018</v>
      </c>
      <c r="D9" s="71">
        <v>2019</v>
      </c>
    </row>
    <row r="10" spans="1:9" ht="18.75" customHeight="1" x14ac:dyDescent="0.2">
      <c r="A10" s="72"/>
      <c r="E10" s="73"/>
      <c r="F10" s="73"/>
      <c r="G10" s="73"/>
      <c r="H10" s="73"/>
      <c r="I10" s="73"/>
    </row>
    <row r="11" spans="1:9" ht="21.75" customHeight="1" x14ac:dyDescent="0.2">
      <c r="A11" s="74"/>
      <c r="B11" s="75"/>
      <c r="C11" s="75"/>
      <c r="E11" s="73"/>
      <c r="F11" s="73"/>
      <c r="G11" s="73"/>
      <c r="H11" s="73"/>
      <c r="I11" s="73"/>
    </row>
    <row r="12" spans="1:9" ht="21.75" customHeight="1" x14ac:dyDescent="0.2">
      <c r="A12" s="74" t="s">
        <v>2</v>
      </c>
      <c r="B12" s="75"/>
      <c r="C12" s="75"/>
      <c r="E12" s="73"/>
      <c r="F12" s="73"/>
      <c r="G12" s="73"/>
      <c r="H12" s="73"/>
      <c r="I12" s="73"/>
    </row>
    <row r="13" spans="1:9" ht="21.75" customHeight="1" x14ac:dyDescent="0.2">
      <c r="A13" s="76" t="s">
        <v>77</v>
      </c>
      <c r="B13" s="77">
        <v>704.1</v>
      </c>
      <c r="C13" s="77">
        <v>716.2</v>
      </c>
      <c r="D13" s="78">
        <v>381.9</v>
      </c>
      <c r="E13" s="73"/>
      <c r="F13" s="73"/>
      <c r="G13" s="73"/>
      <c r="H13" s="73"/>
      <c r="I13" s="73"/>
    </row>
    <row r="14" spans="1:9" ht="20.25" customHeight="1" x14ac:dyDescent="0.2">
      <c r="A14" s="76" t="s">
        <v>76</v>
      </c>
      <c r="B14" s="77">
        <v>5747.6</v>
      </c>
      <c r="C14" s="77">
        <v>1869.8</v>
      </c>
      <c r="D14" s="79">
        <v>420</v>
      </c>
      <c r="E14" s="73"/>
      <c r="F14" s="73"/>
      <c r="G14" s="73"/>
      <c r="H14" s="73"/>
      <c r="I14" s="73"/>
    </row>
    <row r="15" spans="1:9" ht="20.25" customHeight="1" x14ac:dyDescent="0.2">
      <c r="A15" s="76" t="s">
        <v>75</v>
      </c>
      <c r="B15" s="77">
        <v>487.9</v>
      </c>
      <c r="C15" s="77">
        <v>934.2</v>
      </c>
      <c r="D15" s="78">
        <v>8807.5</v>
      </c>
      <c r="E15" s="73"/>
      <c r="F15" s="73"/>
      <c r="G15" s="73"/>
      <c r="H15" s="73"/>
      <c r="I15" s="73"/>
    </row>
    <row r="16" spans="1:9" ht="20.25" customHeight="1" x14ac:dyDescent="0.2">
      <c r="A16" s="76" t="s">
        <v>74</v>
      </c>
      <c r="B16" s="77">
        <v>4930.6000000000004</v>
      </c>
      <c r="C16" s="77">
        <v>4378.6000000000004</v>
      </c>
      <c r="D16" s="78">
        <v>727.6</v>
      </c>
      <c r="E16" s="73"/>
      <c r="F16" s="73"/>
      <c r="G16" s="73"/>
      <c r="H16" s="73"/>
      <c r="I16" s="73"/>
    </row>
    <row r="17" spans="1:10" ht="20.25" customHeight="1" x14ac:dyDescent="0.2">
      <c r="A17" s="76" t="s">
        <v>73</v>
      </c>
      <c r="B17" s="77">
        <v>2207.3000000000002</v>
      </c>
      <c r="C17" s="77">
        <v>10682.3</v>
      </c>
      <c r="D17" s="78">
        <v>7227.7</v>
      </c>
      <c r="E17" s="73"/>
      <c r="F17" s="73"/>
      <c r="G17" s="73"/>
      <c r="H17" s="73"/>
      <c r="I17" s="73"/>
    </row>
    <row r="18" spans="1:10" ht="20.25" customHeight="1" x14ac:dyDescent="0.2">
      <c r="A18" s="76" t="s">
        <v>72</v>
      </c>
      <c r="B18" s="77">
        <v>8088.4</v>
      </c>
      <c r="C18" s="77">
        <v>6240.8</v>
      </c>
      <c r="D18" s="78">
        <v>11785.8</v>
      </c>
      <c r="E18" s="73"/>
      <c r="F18" s="73"/>
      <c r="G18" s="73"/>
      <c r="H18" s="73"/>
      <c r="I18" s="73"/>
      <c r="J18" s="73"/>
    </row>
    <row r="19" spans="1:10" ht="20.25" customHeight="1" x14ac:dyDescent="0.2">
      <c r="A19" s="76" t="s">
        <v>71</v>
      </c>
      <c r="B19" s="77">
        <v>4282.7</v>
      </c>
      <c r="C19" s="77">
        <v>6364.2</v>
      </c>
      <c r="D19" s="78">
        <v>7100.6</v>
      </c>
      <c r="E19" s="73"/>
      <c r="F19" s="73"/>
      <c r="G19" s="73"/>
      <c r="H19" s="73"/>
      <c r="I19" s="73"/>
    </row>
    <row r="20" spans="1:10" ht="20.25" customHeight="1" x14ac:dyDescent="0.2">
      <c r="A20" s="76"/>
      <c r="D20" s="78"/>
      <c r="E20" s="73"/>
      <c r="F20" s="73"/>
      <c r="G20" s="73"/>
      <c r="H20" s="73"/>
      <c r="I20" s="73"/>
    </row>
    <row r="21" spans="1:10" ht="20.25" customHeight="1" x14ac:dyDescent="0.2">
      <c r="A21" s="76"/>
      <c r="D21" s="78"/>
      <c r="E21" s="73"/>
      <c r="F21" s="73"/>
      <c r="G21" s="73"/>
      <c r="H21" s="73"/>
      <c r="I21" s="73"/>
    </row>
    <row r="22" spans="1:10" ht="20.25" customHeight="1" x14ac:dyDescent="0.2">
      <c r="A22" s="74" t="s">
        <v>2</v>
      </c>
      <c r="B22" s="75"/>
      <c r="C22" s="75"/>
      <c r="D22" s="78"/>
      <c r="E22" s="73"/>
      <c r="F22" s="73"/>
      <c r="G22" s="73"/>
      <c r="H22" s="73"/>
      <c r="I22" s="73"/>
    </row>
    <row r="23" spans="1:10" ht="20.25" customHeight="1" x14ac:dyDescent="0.2">
      <c r="A23" s="76" t="s">
        <v>70</v>
      </c>
      <c r="B23" s="77">
        <v>2139</v>
      </c>
      <c r="C23" s="77">
        <v>2365.6</v>
      </c>
      <c r="D23" s="78">
        <v>2931.6</v>
      </c>
      <c r="E23" s="73"/>
      <c r="F23" s="73"/>
      <c r="G23" s="73"/>
      <c r="H23" s="73"/>
      <c r="I23" s="73"/>
    </row>
    <row r="24" spans="1:10" ht="20.25" customHeight="1" x14ac:dyDescent="0.2">
      <c r="A24" s="76" t="s">
        <v>69</v>
      </c>
      <c r="B24" s="77">
        <v>9005.1</v>
      </c>
      <c r="C24" s="77">
        <v>1254</v>
      </c>
      <c r="D24" s="78">
        <v>5577.3</v>
      </c>
      <c r="E24" s="73"/>
      <c r="F24" s="73"/>
      <c r="G24" s="73"/>
      <c r="H24" s="73"/>
      <c r="I24" s="73"/>
    </row>
    <row r="25" spans="1:10" ht="17.100000000000001" customHeight="1" x14ac:dyDescent="0.2">
      <c r="A25" s="76" t="s">
        <v>68</v>
      </c>
      <c r="B25" s="77">
        <v>3028.7</v>
      </c>
      <c r="C25" s="77">
        <v>2535.6999999999998</v>
      </c>
      <c r="D25" s="78">
        <v>1869.3</v>
      </c>
      <c r="E25" s="80"/>
      <c r="F25" s="73"/>
      <c r="G25" s="73"/>
      <c r="H25" s="73"/>
      <c r="I25" s="73"/>
    </row>
    <row r="26" spans="1:10" ht="17.100000000000001" customHeight="1" x14ac:dyDescent="0.2">
      <c r="A26" s="76" t="s">
        <v>67</v>
      </c>
      <c r="B26" s="77">
        <v>4772</v>
      </c>
      <c r="C26" s="77">
        <v>4014.8</v>
      </c>
      <c r="D26" s="81">
        <v>4051.8</v>
      </c>
      <c r="E26" s="80"/>
      <c r="F26" s="73"/>
      <c r="G26" s="73"/>
      <c r="H26" s="73"/>
      <c r="I26" s="73"/>
    </row>
    <row r="27" spans="1:10" x14ac:dyDescent="0.2">
      <c r="A27" s="76" t="s">
        <v>66</v>
      </c>
      <c r="B27" s="77">
        <v>53754.1</v>
      </c>
      <c r="C27" s="77">
        <v>55956.3</v>
      </c>
      <c r="D27" s="78">
        <v>64656</v>
      </c>
      <c r="E27" s="80"/>
      <c r="F27" s="73"/>
      <c r="G27" s="73"/>
      <c r="H27" s="73"/>
      <c r="I27" s="73"/>
    </row>
    <row r="28" spans="1:10" x14ac:dyDescent="0.2">
      <c r="A28" s="76"/>
      <c r="B28" s="82"/>
      <c r="C28" s="82"/>
      <c r="D28" s="78"/>
      <c r="E28" s="80"/>
      <c r="F28" s="73"/>
      <c r="G28" s="73"/>
      <c r="H28" s="73"/>
      <c r="I28" s="73"/>
    </row>
    <row r="29" spans="1:10" x14ac:dyDescent="0.2">
      <c r="A29" s="76"/>
      <c r="D29" s="78"/>
      <c r="E29" s="80"/>
      <c r="F29" s="73"/>
      <c r="G29" s="73"/>
      <c r="H29" s="73"/>
      <c r="I29" s="73"/>
    </row>
    <row r="30" spans="1:10" x14ac:dyDescent="0.2">
      <c r="A30" s="74" t="s">
        <v>2</v>
      </c>
      <c r="B30" s="75"/>
      <c r="C30" s="75"/>
      <c r="D30" s="78"/>
      <c r="E30" s="80"/>
      <c r="F30" s="73"/>
      <c r="G30" s="73"/>
      <c r="H30" s="73"/>
      <c r="I30" s="73"/>
    </row>
    <row r="31" spans="1:10" ht="17.25" customHeight="1" x14ac:dyDescent="0.2">
      <c r="A31" s="76" t="s">
        <v>65</v>
      </c>
      <c r="B31" s="77">
        <v>50074.1</v>
      </c>
      <c r="C31" s="77">
        <v>78903</v>
      </c>
      <c r="D31" s="78">
        <v>54719</v>
      </c>
      <c r="E31" s="73"/>
      <c r="F31" s="73"/>
      <c r="G31" s="83"/>
      <c r="H31" s="73"/>
      <c r="I31" s="73"/>
    </row>
    <row r="32" spans="1:10" ht="17.100000000000001" customHeight="1" x14ac:dyDescent="0.2">
      <c r="A32" s="76" t="s">
        <v>64</v>
      </c>
      <c r="B32" s="77">
        <v>33823.9</v>
      </c>
      <c r="C32" s="77">
        <v>49126.1</v>
      </c>
      <c r="D32" s="78">
        <v>27922.7</v>
      </c>
      <c r="E32" s="73"/>
      <c r="F32" s="73"/>
      <c r="G32" s="83"/>
      <c r="H32" s="73"/>
      <c r="I32" s="73"/>
    </row>
    <row r="33" spans="1:9" x14ac:dyDescent="0.2">
      <c r="A33" s="76" t="s">
        <v>63</v>
      </c>
      <c r="B33" s="77">
        <v>51908</v>
      </c>
      <c r="C33" s="77">
        <v>43450.7</v>
      </c>
      <c r="D33" s="84">
        <v>59905.3</v>
      </c>
      <c r="E33" s="73"/>
      <c r="F33" s="73"/>
      <c r="G33" s="83"/>
      <c r="H33" s="73"/>
      <c r="I33" s="73"/>
    </row>
    <row r="34" spans="1:9" x14ac:dyDescent="0.2">
      <c r="A34" s="76" t="s">
        <v>62</v>
      </c>
      <c r="B34" s="77">
        <v>53051.199999999997</v>
      </c>
      <c r="C34" s="77">
        <v>39427.1</v>
      </c>
      <c r="D34" s="84">
        <v>41245.4</v>
      </c>
      <c r="E34" s="73"/>
      <c r="F34" s="73"/>
      <c r="G34" s="83"/>
      <c r="H34" s="73"/>
      <c r="I34" s="73"/>
    </row>
    <row r="35" spans="1:9" x14ac:dyDescent="0.2">
      <c r="A35" s="85" t="s">
        <v>61</v>
      </c>
      <c r="B35" s="86">
        <v>36637.599999999999</v>
      </c>
      <c r="C35" s="86">
        <v>45161.599999999999</v>
      </c>
      <c r="D35" s="87">
        <v>49554.7</v>
      </c>
      <c r="E35" s="73"/>
      <c r="F35" s="73"/>
      <c r="G35" s="83"/>
      <c r="H35" s="73"/>
      <c r="I35" s="73"/>
    </row>
    <row r="36" spans="1:9" x14ac:dyDescent="0.2">
      <c r="A36" s="10" t="s">
        <v>60</v>
      </c>
      <c r="E36" s="73"/>
      <c r="F36" s="73"/>
      <c r="G36" s="73"/>
      <c r="H36" s="73"/>
      <c r="I36" s="73"/>
    </row>
    <row r="37" spans="1:9" x14ac:dyDescent="0.2">
      <c r="A37" s="10" t="s">
        <v>120</v>
      </c>
      <c r="E37" s="73"/>
      <c r="F37" s="73"/>
      <c r="G37" s="73"/>
      <c r="H37" s="73"/>
      <c r="I37" s="73"/>
    </row>
  </sheetData>
  <mergeCells count="6">
    <mergeCell ref="A8:D8"/>
    <mergeCell ref="A6:D6"/>
    <mergeCell ref="A4:D4"/>
    <mergeCell ref="A5:D5"/>
    <mergeCell ref="A1:D1"/>
    <mergeCell ref="A2:D2"/>
  </mergeCells>
  <printOptions horizontalCentered="1" gridLinesSet="0"/>
  <pageMargins left="0.6" right="0.6" top="0.5" bottom="0.5" header="0" footer="0"/>
  <pageSetup paperSize="9" scale="95" fitToWidth="0" orientation="portrait" r:id="rId1"/>
  <headerFooter alignWithMargins="0"/>
  <rowBreaks count="1" manualBreakCount="1">
    <brk id="41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view="pageBreakPreview" zoomScale="91" zoomScaleSheetLayoutView="91" workbookViewId="0">
      <selection activeCell="J14" sqref="J14"/>
    </sheetView>
  </sheetViews>
  <sheetFormatPr defaultColWidth="11.42578125" defaultRowHeight="12.75" x14ac:dyDescent="0.2"/>
  <cols>
    <col min="1" max="1" width="5.42578125" style="89" customWidth="1"/>
    <col min="2" max="3" width="11" style="89" customWidth="1"/>
    <col min="4" max="4" width="11.5703125" style="89" customWidth="1"/>
    <col min="5" max="5" width="11.7109375" style="89" customWidth="1"/>
    <col min="6" max="6" width="11.28515625" style="89" customWidth="1"/>
    <col min="7" max="7" width="17.5703125" style="89" customWidth="1"/>
    <col min="8" max="8" width="2.7109375" style="89" customWidth="1"/>
    <col min="9" max="9" width="7.5703125" style="89" customWidth="1"/>
    <col min="10" max="16384" width="11.42578125" style="89"/>
  </cols>
  <sheetData>
    <row r="1" spans="1:7" x14ac:dyDescent="0.2">
      <c r="A1" s="88">
        <v>239</v>
      </c>
      <c r="B1" s="88"/>
      <c r="C1" s="88"/>
      <c r="D1" s="88"/>
      <c r="E1" s="88"/>
      <c r="F1" s="88"/>
      <c r="G1" s="88"/>
    </row>
    <row r="2" spans="1:7" ht="13.5" x14ac:dyDescent="0.25">
      <c r="A2" s="90" t="s">
        <v>31</v>
      </c>
      <c r="B2" s="90"/>
      <c r="C2" s="90"/>
      <c r="D2" s="90"/>
      <c r="E2" s="90"/>
      <c r="F2" s="90"/>
      <c r="G2" s="90"/>
    </row>
    <row r="3" spans="1:7" x14ac:dyDescent="0.2">
      <c r="A3" s="91"/>
      <c r="B3" s="91"/>
      <c r="C3" s="91"/>
      <c r="D3" s="91"/>
      <c r="E3" s="91"/>
      <c r="F3" s="91"/>
      <c r="G3" s="91"/>
    </row>
    <row r="4" spans="1:7" ht="15.75" x14ac:dyDescent="0.25">
      <c r="A4" s="27" t="s">
        <v>30</v>
      </c>
      <c r="B4" s="27"/>
      <c r="C4" s="27"/>
      <c r="D4" s="27"/>
      <c r="E4" s="27"/>
      <c r="F4" s="27"/>
      <c r="G4" s="27"/>
    </row>
    <row r="5" spans="1:7" ht="15.75" x14ac:dyDescent="0.25">
      <c r="A5" s="110" t="s">
        <v>59</v>
      </c>
      <c r="B5" s="110"/>
      <c r="C5" s="110"/>
      <c r="D5" s="110"/>
      <c r="E5" s="110"/>
      <c r="F5" s="110"/>
      <c r="G5" s="110"/>
    </row>
    <row r="6" spans="1:7" x14ac:dyDescent="0.2">
      <c r="A6" s="92"/>
      <c r="B6" s="92"/>
      <c r="C6" s="92"/>
      <c r="D6" s="92"/>
      <c r="E6" s="92"/>
      <c r="F6" s="92"/>
      <c r="G6" s="93" t="s">
        <v>0</v>
      </c>
    </row>
    <row r="7" spans="1:7" x14ac:dyDescent="0.2">
      <c r="A7" s="94" t="s">
        <v>1</v>
      </c>
      <c r="B7" s="95"/>
      <c r="C7" s="95"/>
      <c r="D7" s="95"/>
      <c r="E7" s="95"/>
      <c r="F7" s="95"/>
      <c r="G7" s="95" t="s">
        <v>2</v>
      </c>
    </row>
    <row r="8" spans="1:7" x14ac:dyDescent="0.2">
      <c r="A8" s="96"/>
      <c r="B8" s="97" t="s">
        <v>3</v>
      </c>
      <c r="C8" s="97" t="s">
        <v>4</v>
      </c>
      <c r="D8" s="97" t="s">
        <v>5</v>
      </c>
      <c r="E8" s="97" t="s">
        <v>6</v>
      </c>
      <c r="F8" s="97" t="s">
        <v>7</v>
      </c>
      <c r="G8" s="98"/>
    </row>
    <row r="9" spans="1:7" x14ac:dyDescent="0.2">
      <c r="A9" s="96"/>
      <c r="B9" s="97" t="s">
        <v>8</v>
      </c>
      <c r="C9" s="97" t="s">
        <v>9</v>
      </c>
      <c r="D9" s="97" t="s">
        <v>10</v>
      </c>
      <c r="E9" s="97" t="s">
        <v>11</v>
      </c>
      <c r="F9" s="97" t="s">
        <v>12</v>
      </c>
      <c r="G9" s="99" t="s">
        <v>13</v>
      </c>
    </row>
    <row r="10" spans="1:7" x14ac:dyDescent="0.2">
      <c r="A10" s="96"/>
      <c r="B10" s="100"/>
      <c r="C10" s="100" t="s">
        <v>8</v>
      </c>
      <c r="D10" s="100" t="s">
        <v>14</v>
      </c>
      <c r="E10" s="100" t="s">
        <v>8</v>
      </c>
      <c r="F10" s="100" t="s">
        <v>15</v>
      </c>
      <c r="G10" s="100" t="s">
        <v>16</v>
      </c>
    </row>
    <row r="11" spans="1:7" x14ac:dyDescent="0.2">
      <c r="A11" s="101"/>
      <c r="B11" s="144" t="s">
        <v>17</v>
      </c>
      <c r="C11" s="100">
        <v>2</v>
      </c>
      <c r="D11" s="144">
        <v>3</v>
      </c>
      <c r="E11" s="100">
        <v>4</v>
      </c>
      <c r="F11" s="100">
        <v>5</v>
      </c>
      <c r="G11" s="144">
        <v>6</v>
      </c>
    </row>
    <row r="12" spans="1:7" x14ac:dyDescent="0.2">
      <c r="A12" s="103"/>
      <c r="B12" s="104"/>
      <c r="C12" s="104"/>
      <c r="D12" s="104"/>
      <c r="E12" s="104"/>
      <c r="F12" s="105"/>
      <c r="G12" s="106"/>
    </row>
    <row r="13" spans="1:7" x14ac:dyDescent="0.2">
      <c r="A13" s="103"/>
      <c r="B13" s="104"/>
      <c r="C13" s="104"/>
      <c r="D13" s="104"/>
      <c r="E13" s="104"/>
      <c r="F13" s="105"/>
      <c r="G13" s="106"/>
    </row>
    <row r="14" spans="1:7" x14ac:dyDescent="0.2">
      <c r="A14" s="103"/>
      <c r="B14" s="104"/>
      <c r="C14" s="104"/>
      <c r="D14" s="104"/>
      <c r="E14" s="104"/>
      <c r="F14" s="105"/>
      <c r="G14" s="106"/>
    </row>
    <row r="15" spans="1:7" x14ac:dyDescent="0.2">
      <c r="A15" s="107" t="s">
        <v>18</v>
      </c>
      <c r="B15" s="104">
        <v>17.100000000000001</v>
      </c>
      <c r="C15" s="104">
        <v>0.3</v>
      </c>
      <c r="D15" s="104">
        <v>2.1</v>
      </c>
      <c r="E15" s="104">
        <v>119.6</v>
      </c>
      <c r="F15" s="105">
        <v>128</v>
      </c>
      <c r="G15" s="106">
        <f>SUM(B15:F15)</f>
        <v>267.10000000000002</v>
      </c>
    </row>
    <row r="16" spans="1:7" x14ac:dyDescent="0.2">
      <c r="A16" s="92"/>
      <c r="B16" s="16"/>
      <c r="C16" s="16"/>
      <c r="D16" s="16"/>
      <c r="E16" s="16"/>
      <c r="F16" s="16"/>
      <c r="G16" s="16"/>
    </row>
    <row r="17" spans="1:7" x14ac:dyDescent="0.2">
      <c r="A17" s="107" t="s">
        <v>19</v>
      </c>
      <c r="B17" s="104">
        <v>17.2</v>
      </c>
      <c r="C17" s="104">
        <v>0.3</v>
      </c>
      <c r="D17" s="104">
        <v>2.1</v>
      </c>
      <c r="E17" s="104">
        <v>134.30000000000001</v>
      </c>
      <c r="F17" s="105">
        <v>146</v>
      </c>
      <c r="G17" s="106">
        <f>SUM(B17:F17)</f>
        <v>299.89999999999998</v>
      </c>
    </row>
    <row r="18" spans="1:7" x14ac:dyDescent="0.2">
      <c r="A18" s="92"/>
      <c r="B18" s="16"/>
      <c r="C18" s="16"/>
      <c r="D18" s="16"/>
      <c r="E18" s="16"/>
      <c r="F18" s="16"/>
      <c r="G18" s="16"/>
    </row>
    <row r="19" spans="1:7" x14ac:dyDescent="0.2">
      <c r="A19" s="107" t="s">
        <v>20</v>
      </c>
      <c r="B19" s="104">
        <v>21.2</v>
      </c>
      <c r="C19" s="104">
        <v>0.3</v>
      </c>
      <c r="D19" s="104">
        <v>2</v>
      </c>
      <c r="E19" s="104">
        <v>195.4</v>
      </c>
      <c r="F19" s="105">
        <v>162.30000000000001</v>
      </c>
      <c r="G19" s="106">
        <f>SUM(B19:F19)</f>
        <v>381.20000000000005</v>
      </c>
    </row>
    <row r="20" spans="1:7" x14ac:dyDescent="0.2">
      <c r="A20" s="92"/>
      <c r="B20" s="16"/>
      <c r="C20" s="16"/>
      <c r="D20" s="16"/>
      <c r="E20" s="16"/>
      <c r="F20" s="16"/>
      <c r="G20" s="16"/>
    </row>
    <row r="21" spans="1:7" x14ac:dyDescent="0.2">
      <c r="A21" s="107" t="s">
        <v>21</v>
      </c>
      <c r="B21" s="104">
        <v>22.3</v>
      </c>
      <c r="C21" s="104">
        <v>0.3</v>
      </c>
      <c r="D21" s="104">
        <v>2</v>
      </c>
      <c r="E21" s="104">
        <v>346.2</v>
      </c>
      <c r="F21" s="105">
        <v>179.9</v>
      </c>
      <c r="G21" s="106">
        <f>SUM(B21:F21)</f>
        <v>550.70000000000005</v>
      </c>
    </row>
    <row r="22" spans="1:7" x14ac:dyDescent="0.2">
      <c r="A22" s="92"/>
      <c r="B22" s="16"/>
      <c r="C22" s="16"/>
      <c r="D22" s="16"/>
      <c r="E22" s="16"/>
      <c r="F22" s="16"/>
      <c r="G22" s="106"/>
    </row>
    <row r="23" spans="1:7" x14ac:dyDescent="0.2">
      <c r="A23" s="107" t="s">
        <v>22</v>
      </c>
      <c r="B23" s="104">
        <v>22.6</v>
      </c>
      <c r="C23" s="104">
        <v>0.3</v>
      </c>
      <c r="D23" s="104">
        <v>1.9</v>
      </c>
      <c r="E23" s="104">
        <v>292.7</v>
      </c>
      <c r="F23" s="105">
        <v>198.4</v>
      </c>
      <c r="G23" s="106">
        <f>SUM(B23:F23)</f>
        <v>515.9</v>
      </c>
    </row>
    <row r="24" spans="1:7" x14ac:dyDescent="0.2">
      <c r="A24" s="107"/>
      <c r="B24" s="104"/>
      <c r="C24" s="104"/>
      <c r="D24" s="104"/>
      <c r="E24" s="104"/>
      <c r="F24" s="105"/>
      <c r="G24" s="106"/>
    </row>
    <row r="25" spans="1:7" x14ac:dyDescent="0.2">
      <c r="A25" s="107">
        <v>2015</v>
      </c>
      <c r="B25" s="104">
        <v>26.88</v>
      </c>
      <c r="C25" s="104">
        <v>0.311</v>
      </c>
      <c r="D25" s="104">
        <v>1.7919</v>
      </c>
      <c r="E25" s="104">
        <v>418.12900000000002</v>
      </c>
      <c r="F25" s="105">
        <v>225.73400000000001</v>
      </c>
      <c r="G25" s="106">
        <f>SUM(B25:F25)</f>
        <v>672.84590000000003</v>
      </c>
    </row>
    <row r="26" spans="1:7" x14ac:dyDescent="0.2">
      <c r="A26" s="107"/>
      <c r="B26" s="104"/>
      <c r="C26" s="104"/>
      <c r="D26" s="104"/>
      <c r="E26" s="104"/>
      <c r="F26" s="105"/>
      <c r="G26" s="106"/>
    </row>
    <row r="27" spans="1:7" x14ac:dyDescent="0.2">
      <c r="A27" s="107">
        <v>2016</v>
      </c>
      <c r="B27" s="104">
        <v>31.1</v>
      </c>
      <c r="C27" s="104">
        <v>0.3</v>
      </c>
      <c r="D27" s="104">
        <v>1.7</v>
      </c>
      <c r="E27" s="104">
        <v>441.9</v>
      </c>
      <c r="F27" s="105">
        <v>244.8</v>
      </c>
      <c r="G27" s="106">
        <f>SUM(B27:F27)</f>
        <v>719.8</v>
      </c>
    </row>
    <row r="28" spans="1:7" x14ac:dyDescent="0.2">
      <c r="A28" s="107"/>
      <c r="B28" s="104"/>
      <c r="C28" s="104"/>
      <c r="D28" s="104"/>
      <c r="E28" s="104"/>
      <c r="F28" s="105"/>
      <c r="G28" s="106"/>
    </row>
    <row r="29" spans="1:7" x14ac:dyDescent="0.2">
      <c r="A29" s="107">
        <v>2017</v>
      </c>
      <c r="B29" s="104">
        <v>35.799999999999997</v>
      </c>
      <c r="C29" s="104">
        <v>0.3</v>
      </c>
      <c r="D29" s="104">
        <v>1.7</v>
      </c>
      <c r="E29" s="104">
        <v>518.4</v>
      </c>
      <c r="F29" s="105">
        <v>262.7</v>
      </c>
      <c r="G29" s="106">
        <f>SUM(B29:F29)</f>
        <v>818.89999999999986</v>
      </c>
    </row>
    <row r="30" spans="1:7" x14ac:dyDescent="0.2">
      <c r="A30" s="107"/>
      <c r="B30" s="104"/>
      <c r="C30" s="104"/>
      <c r="D30" s="104"/>
      <c r="E30" s="104"/>
      <c r="F30" s="105"/>
      <c r="G30" s="106"/>
    </row>
    <row r="31" spans="1:7" x14ac:dyDescent="0.2">
      <c r="A31" s="107">
        <v>2018</v>
      </c>
      <c r="B31" s="104">
        <v>39.799999999999997</v>
      </c>
      <c r="C31" s="104">
        <v>0.3</v>
      </c>
      <c r="D31" s="104">
        <v>1.7</v>
      </c>
      <c r="E31" s="104">
        <v>469.6</v>
      </c>
      <c r="F31" s="105">
        <v>289.8</v>
      </c>
      <c r="G31" s="106">
        <f>SUM(B31:F31)</f>
        <v>801.2</v>
      </c>
    </row>
    <row r="32" spans="1:7" x14ac:dyDescent="0.2">
      <c r="A32" s="107"/>
      <c r="B32" s="104"/>
      <c r="C32" s="104"/>
      <c r="D32" s="104"/>
      <c r="E32" s="104"/>
      <c r="F32" s="105"/>
      <c r="G32" s="106"/>
    </row>
    <row r="33" spans="1:7" x14ac:dyDescent="0.2">
      <c r="A33" s="107">
        <v>2019</v>
      </c>
      <c r="B33" s="108">
        <v>38.1</v>
      </c>
      <c r="C33" s="104">
        <v>0.3</v>
      </c>
      <c r="D33" s="104">
        <v>1.7</v>
      </c>
      <c r="E33" s="108">
        <v>448.8</v>
      </c>
      <c r="F33" s="109">
        <v>338.1</v>
      </c>
      <c r="G33" s="106">
        <f t="shared" ref="G33" si="0">SUM(B33:F33)</f>
        <v>827</v>
      </c>
    </row>
    <row r="34" spans="1:7" x14ac:dyDescent="0.2">
      <c r="A34" s="11" t="s">
        <v>23</v>
      </c>
      <c r="B34" s="12"/>
      <c r="C34" s="12"/>
      <c r="D34" s="12"/>
      <c r="E34" s="12"/>
      <c r="F34" s="12"/>
      <c r="G34" s="12"/>
    </row>
    <row r="35" spans="1:7" x14ac:dyDescent="0.2">
      <c r="A35" s="13" t="s">
        <v>24</v>
      </c>
      <c r="B35" s="14"/>
      <c r="C35" s="14"/>
      <c r="D35" s="14"/>
      <c r="E35" s="14"/>
      <c r="F35" s="14"/>
      <c r="G35" s="14"/>
    </row>
    <row r="36" spans="1:7" ht="26.25" customHeight="1" x14ac:dyDescent="0.2">
      <c r="A36" s="160" t="s">
        <v>25</v>
      </c>
      <c r="B36" s="160"/>
      <c r="C36" s="160"/>
      <c r="D36" s="160"/>
      <c r="E36" s="160"/>
      <c r="F36" s="160"/>
      <c r="G36" s="160"/>
    </row>
    <row r="37" spans="1:7" x14ac:dyDescent="0.2">
      <c r="A37" s="13" t="s">
        <v>26</v>
      </c>
      <c r="B37" s="14"/>
      <c r="C37" s="14"/>
      <c r="D37" s="14"/>
      <c r="E37" s="14"/>
      <c r="F37" s="14"/>
      <c r="G37" s="14"/>
    </row>
    <row r="38" spans="1:7" x14ac:dyDescent="0.2">
      <c r="A38" s="15" t="s">
        <v>27</v>
      </c>
      <c r="B38" s="14"/>
      <c r="C38" s="14"/>
      <c r="D38" s="14"/>
      <c r="E38" s="14"/>
      <c r="F38" s="14"/>
      <c r="G38" s="14"/>
    </row>
    <row r="39" spans="1:7" x14ac:dyDescent="0.2">
      <c r="A39" s="15" t="s">
        <v>28</v>
      </c>
      <c r="B39" s="14"/>
      <c r="C39" s="14"/>
      <c r="D39" s="14"/>
      <c r="E39" s="14"/>
      <c r="F39" s="14"/>
      <c r="G39" s="14"/>
    </row>
    <row r="40" spans="1:7" x14ac:dyDescent="0.2">
      <c r="A40" s="15" t="s">
        <v>29</v>
      </c>
      <c r="B40" s="14"/>
      <c r="C40" s="14"/>
      <c r="D40" s="14"/>
      <c r="E40" s="14"/>
      <c r="F40" s="14"/>
      <c r="G40" s="14"/>
    </row>
    <row r="41" spans="1:7" x14ac:dyDescent="0.2">
      <c r="A41" s="16"/>
      <c r="B41" s="16"/>
      <c r="C41" s="16"/>
      <c r="D41" s="16"/>
      <c r="E41" s="16"/>
      <c r="F41" s="16"/>
      <c r="G41" s="17" t="s">
        <v>126</v>
      </c>
    </row>
  </sheetData>
  <mergeCells count="7">
    <mergeCell ref="A36:G36"/>
    <mergeCell ref="A7:A11"/>
    <mergeCell ref="A1:G1"/>
    <mergeCell ref="A3:G3"/>
    <mergeCell ref="A4:G4"/>
    <mergeCell ref="A5:G5"/>
    <mergeCell ref="A2:G2"/>
  </mergeCells>
  <printOptions horizontalCentered="1"/>
  <pageMargins left="0.6" right="0.6" top="0.5" bottom="0.5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view="pageBreakPreview" zoomScale="85" zoomScaleSheetLayoutView="85" workbookViewId="0">
      <selection activeCell="B11" sqref="B11:F11"/>
    </sheetView>
  </sheetViews>
  <sheetFormatPr defaultColWidth="12.5703125" defaultRowHeight="12.75" x14ac:dyDescent="0.2"/>
  <cols>
    <col min="1" max="1" width="6.5703125" style="89" customWidth="1"/>
    <col min="2" max="2" width="11" style="89" customWidth="1"/>
    <col min="3" max="3" width="11.7109375" style="89" customWidth="1"/>
    <col min="4" max="4" width="12.85546875" style="89" customWidth="1"/>
    <col min="5" max="5" width="8.140625" style="89" customWidth="1"/>
    <col min="6" max="6" width="16.28515625" style="89" customWidth="1"/>
    <col min="7" max="16384" width="12.5703125" style="89"/>
  </cols>
  <sheetData>
    <row r="1" spans="1:6" x14ac:dyDescent="0.2">
      <c r="A1" s="88">
        <v>240</v>
      </c>
      <c r="B1" s="88"/>
      <c r="C1" s="88"/>
      <c r="D1" s="88"/>
      <c r="E1" s="88"/>
      <c r="F1" s="88"/>
    </row>
    <row r="2" spans="1:6" ht="13.5" x14ac:dyDescent="0.25">
      <c r="A2" s="111" t="s">
        <v>31</v>
      </c>
      <c r="B2" s="111"/>
      <c r="C2" s="111"/>
      <c r="D2" s="111"/>
      <c r="E2" s="111"/>
      <c r="F2" s="111"/>
    </row>
    <row r="3" spans="1:6" x14ac:dyDescent="0.2">
      <c r="A3" s="91"/>
      <c r="B3" s="91"/>
      <c r="C3" s="91"/>
      <c r="D3" s="91"/>
      <c r="E3" s="91"/>
      <c r="F3" s="91"/>
    </row>
    <row r="4" spans="1:6" ht="15.75" x14ac:dyDescent="0.25">
      <c r="A4" s="27" t="s">
        <v>122</v>
      </c>
      <c r="B4" s="27"/>
      <c r="C4" s="27"/>
      <c r="D4" s="27"/>
      <c r="E4" s="27"/>
      <c r="F4" s="27"/>
    </row>
    <row r="5" spans="1:6" ht="15.75" x14ac:dyDescent="0.25">
      <c r="A5" s="110" t="s">
        <v>59</v>
      </c>
      <c r="B5" s="110"/>
      <c r="C5" s="110"/>
      <c r="D5" s="110"/>
      <c r="E5" s="110"/>
      <c r="F5" s="110"/>
    </row>
    <row r="6" spans="1:6" x14ac:dyDescent="0.2">
      <c r="A6" s="112"/>
      <c r="B6" s="112"/>
      <c r="C6" s="112"/>
      <c r="D6" s="112"/>
      <c r="E6" s="112"/>
      <c r="F6" s="112"/>
    </row>
    <row r="7" spans="1:6" x14ac:dyDescent="0.2">
      <c r="A7" s="92"/>
      <c r="B7" s="92"/>
      <c r="C7" s="92"/>
      <c r="D7" s="92"/>
      <c r="E7" s="113"/>
      <c r="F7" s="114" t="s">
        <v>32</v>
      </c>
    </row>
    <row r="8" spans="1:6" x14ac:dyDescent="0.2">
      <c r="A8" s="115" t="s">
        <v>1</v>
      </c>
      <c r="B8" s="95" t="s">
        <v>33</v>
      </c>
      <c r="C8" s="95" t="s">
        <v>34</v>
      </c>
      <c r="D8" s="95" t="s">
        <v>35</v>
      </c>
      <c r="E8" s="116"/>
      <c r="F8" s="95" t="s">
        <v>36</v>
      </c>
    </row>
    <row r="9" spans="1:6" x14ac:dyDescent="0.2">
      <c r="A9" s="117"/>
      <c r="B9" s="97" t="s">
        <v>37</v>
      </c>
      <c r="C9" s="97" t="s">
        <v>38</v>
      </c>
      <c r="D9" s="97" t="s">
        <v>39</v>
      </c>
      <c r="E9" s="97" t="s">
        <v>40</v>
      </c>
      <c r="F9" s="97" t="s">
        <v>41</v>
      </c>
    </row>
    <row r="10" spans="1:6" x14ac:dyDescent="0.2">
      <c r="A10" s="117"/>
      <c r="B10" s="97" t="s">
        <v>41</v>
      </c>
      <c r="C10" s="97" t="s">
        <v>41</v>
      </c>
      <c r="D10" s="97" t="s">
        <v>41</v>
      </c>
      <c r="E10" s="97"/>
      <c r="F10" s="97" t="s">
        <v>42</v>
      </c>
    </row>
    <row r="11" spans="1:6" x14ac:dyDescent="0.2">
      <c r="A11" s="118"/>
      <c r="B11" s="158">
        <v>8</v>
      </c>
      <c r="C11" s="159">
        <v>9</v>
      </c>
      <c r="D11" s="159">
        <v>10</v>
      </c>
      <c r="E11" s="158">
        <v>11</v>
      </c>
      <c r="F11" s="159">
        <v>12</v>
      </c>
    </row>
    <row r="12" spans="1:6" x14ac:dyDescent="0.2">
      <c r="A12" s="119"/>
      <c r="B12" s="119"/>
      <c r="C12" s="119"/>
      <c r="D12" s="119"/>
      <c r="E12" s="119"/>
      <c r="F12" s="119"/>
    </row>
    <row r="13" spans="1:6" x14ac:dyDescent="0.2">
      <c r="A13" s="120"/>
      <c r="B13" s="121"/>
      <c r="C13" s="122"/>
      <c r="D13" s="122"/>
      <c r="E13" s="122"/>
      <c r="F13" s="121"/>
    </row>
    <row r="14" spans="1:6" x14ac:dyDescent="0.2">
      <c r="A14" s="123"/>
      <c r="B14" s="124"/>
      <c r="C14" s="122"/>
      <c r="D14" s="122"/>
      <c r="E14" s="125"/>
      <c r="F14" s="124"/>
    </row>
    <row r="15" spans="1:6" x14ac:dyDescent="0.2">
      <c r="A15" s="126" t="s">
        <v>18</v>
      </c>
      <c r="B15" s="124">
        <v>224.9</v>
      </c>
      <c r="C15" s="122" t="s">
        <v>43</v>
      </c>
      <c r="D15" s="122" t="s">
        <v>43</v>
      </c>
      <c r="E15" s="125">
        <v>0.3</v>
      </c>
      <c r="F15" s="124">
        <v>351.1</v>
      </c>
    </row>
    <row r="16" spans="1:6" x14ac:dyDescent="0.2">
      <c r="A16" s="92"/>
      <c r="B16" s="16"/>
      <c r="C16" s="16"/>
      <c r="D16" s="16"/>
      <c r="E16" s="16"/>
      <c r="F16" s="16"/>
    </row>
    <row r="17" spans="1:6" x14ac:dyDescent="0.2">
      <c r="A17" s="126">
        <v>2011</v>
      </c>
      <c r="B17" s="124">
        <v>234.5</v>
      </c>
      <c r="C17" s="122" t="s">
        <v>43</v>
      </c>
      <c r="D17" s="122" t="s">
        <v>43</v>
      </c>
      <c r="E17" s="125">
        <v>0.3</v>
      </c>
      <c r="F17" s="124">
        <v>294.89999999999998</v>
      </c>
    </row>
    <row r="18" spans="1:6" x14ac:dyDescent="0.2">
      <c r="A18" s="127"/>
      <c r="B18" s="19"/>
      <c r="C18" s="19"/>
      <c r="D18" s="19"/>
      <c r="E18" s="19"/>
      <c r="F18" s="19"/>
    </row>
    <row r="19" spans="1:6" x14ac:dyDescent="0.2">
      <c r="A19" s="126">
        <v>2012</v>
      </c>
      <c r="B19" s="124">
        <v>241.8</v>
      </c>
      <c r="C19" s="122" t="s">
        <v>43</v>
      </c>
      <c r="D19" s="122" t="s">
        <v>43</v>
      </c>
      <c r="E19" s="125">
        <v>0.3</v>
      </c>
      <c r="F19" s="124">
        <v>342.1</v>
      </c>
    </row>
    <row r="20" spans="1:6" x14ac:dyDescent="0.2">
      <c r="A20" s="128"/>
      <c r="B20" s="129"/>
      <c r="C20" s="129"/>
      <c r="D20" s="129"/>
      <c r="E20" s="129"/>
      <c r="F20" s="129"/>
    </row>
    <row r="21" spans="1:6" x14ac:dyDescent="0.2">
      <c r="A21" s="126">
        <v>2013</v>
      </c>
      <c r="B21" s="124">
        <v>271.7</v>
      </c>
      <c r="C21" s="122" t="s">
        <v>43</v>
      </c>
      <c r="D21" s="122" t="s">
        <v>43</v>
      </c>
      <c r="E21" s="125">
        <v>4.3</v>
      </c>
      <c r="F21" s="124">
        <v>388.5</v>
      </c>
    </row>
    <row r="22" spans="1:6" x14ac:dyDescent="0.2">
      <c r="A22" s="128"/>
      <c r="B22" s="129"/>
      <c r="C22" s="129"/>
      <c r="D22" s="129"/>
      <c r="E22" s="129"/>
      <c r="F22" s="129"/>
    </row>
    <row r="23" spans="1:6" x14ac:dyDescent="0.2">
      <c r="A23" s="126">
        <v>2014</v>
      </c>
      <c r="B23" s="124">
        <v>284.7</v>
      </c>
      <c r="C23" s="122" t="s">
        <v>43</v>
      </c>
      <c r="D23" s="122" t="s">
        <v>43</v>
      </c>
      <c r="E23" s="125">
        <v>1.6</v>
      </c>
      <c r="F23" s="124">
        <v>445.8</v>
      </c>
    </row>
    <row r="24" spans="1:6" x14ac:dyDescent="0.2">
      <c r="A24" s="128"/>
      <c r="B24" s="129"/>
      <c r="C24" s="129"/>
      <c r="D24" s="129"/>
      <c r="E24" s="129"/>
      <c r="F24" s="129"/>
    </row>
    <row r="25" spans="1:6" x14ac:dyDescent="0.2">
      <c r="A25" s="126">
        <v>2015</v>
      </c>
      <c r="B25" s="124">
        <v>301.89</v>
      </c>
      <c r="C25" s="122" t="s">
        <v>44</v>
      </c>
      <c r="D25" s="122" t="s">
        <v>44</v>
      </c>
      <c r="E25" s="130" t="s">
        <v>44</v>
      </c>
      <c r="F25" s="124">
        <v>479.44</v>
      </c>
    </row>
    <row r="26" spans="1:6" x14ac:dyDescent="0.2">
      <c r="A26" s="126"/>
      <c r="B26" s="124"/>
      <c r="C26" s="122"/>
      <c r="D26" s="122"/>
      <c r="E26" s="130"/>
      <c r="F26" s="124"/>
    </row>
    <row r="27" spans="1:6" x14ac:dyDescent="0.2">
      <c r="A27" s="126">
        <v>2016</v>
      </c>
      <c r="B27" s="124">
        <v>322.2</v>
      </c>
      <c r="C27" s="122" t="s">
        <v>44</v>
      </c>
      <c r="D27" s="122" t="s">
        <v>44</v>
      </c>
      <c r="E27" s="130" t="s">
        <v>44</v>
      </c>
      <c r="F27" s="124">
        <v>467.2</v>
      </c>
    </row>
    <row r="28" spans="1:6" x14ac:dyDescent="0.2">
      <c r="A28" s="126"/>
      <c r="B28" s="124"/>
      <c r="C28" s="122"/>
      <c r="D28" s="122"/>
      <c r="E28" s="130"/>
      <c r="F28" s="124"/>
    </row>
    <row r="29" spans="1:6" x14ac:dyDescent="0.2">
      <c r="A29" s="126">
        <v>2017</v>
      </c>
      <c r="B29" s="124">
        <v>331.5</v>
      </c>
      <c r="C29" s="131">
        <v>1.67E-2</v>
      </c>
      <c r="D29" s="131">
        <v>0.2162</v>
      </c>
      <c r="E29" s="130" t="s">
        <v>44</v>
      </c>
      <c r="F29" s="124">
        <v>407.6003</v>
      </c>
    </row>
    <row r="30" spans="1:6" x14ac:dyDescent="0.2">
      <c r="A30" s="126"/>
      <c r="B30" s="124"/>
      <c r="C30" s="122"/>
      <c r="D30" s="122"/>
      <c r="E30" s="130"/>
      <c r="F30" s="124"/>
    </row>
    <row r="31" spans="1:6" x14ac:dyDescent="0.2">
      <c r="A31" s="126">
        <v>2018</v>
      </c>
      <c r="B31" s="124">
        <v>335.27</v>
      </c>
      <c r="C31" s="131">
        <v>1.7000000000000001E-2</v>
      </c>
      <c r="D31" s="131">
        <v>0.2165</v>
      </c>
      <c r="E31" s="130" t="s">
        <v>44</v>
      </c>
      <c r="F31" s="124">
        <v>380.05</v>
      </c>
    </row>
    <row r="32" spans="1:6" x14ac:dyDescent="0.2">
      <c r="A32" s="132"/>
      <c r="C32" s="133"/>
      <c r="D32" s="133"/>
      <c r="E32" s="134"/>
      <c r="F32" s="135"/>
    </row>
    <row r="33" spans="1:6" x14ac:dyDescent="0.2">
      <c r="A33" s="136">
        <v>2019</v>
      </c>
      <c r="B33" s="137">
        <v>482.9</v>
      </c>
      <c r="C33" s="138">
        <v>1.4999999999999999E-2</v>
      </c>
      <c r="D33" s="138">
        <v>0.2165</v>
      </c>
      <c r="E33" s="139"/>
      <c r="F33" s="137">
        <v>403.3</v>
      </c>
    </row>
    <row r="34" spans="1:6" x14ac:dyDescent="0.2">
      <c r="A34" s="18" t="s">
        <v>45</v>
      </c>
      <c r="B34" s="19"/>
      <c r="C34" s="23"/>
      <c r="D34" s="19"/>
      <c r="E34" s="19"/>
      <c r="F34" s="19"/>
    </row>
    <row r="35" spans="1:6" x14ac:dyDescent="0.2">
      <c r="A35" s="18" t="s">
        <v>46</v>
      </c>
      <c r="B35" s="19"/>
      <c r="C35" s="23"/>
      <c r="D35" s="19"/>
      <c r="E35" s="19"/>
      <c r="F35" s="19"/>
    </row>
    <row r="36" spans="1:6" x14ac:dyDescent="0.2">
      <c r="A36" s="20" t="s">
        <v>47</v>
      </c>
      <c r="B36" s="19"/>
      <c r="C36" s="23"/>
      <c r="D36" s="19"/>
      <c r="E36" s="19"/>
      <c r="F36" s="19"/>
    </row>
    <row r="37" spans="1:6" x14ac:dyDescent="0.2">
      <c r="A37" s="20" t="s">
        <v>47</v>
      </c>
      <c r="B37" s="19"/>
      <c r="C37" s="19"/>
      <c r="D37" s="23"/>
      <c r="E37" s="19"/>
      <c r="F37" s="21" t="s">
        <v>126</v>
      </c>
    </row>
    <row r="38" spans="1:6" x14ac:dyDescent="0.2">
      <c r="A38" s="19"/>
      <c r="B38" s="19"/>
      <c r="C38" s="23"/>
      <c r="D38" s="19"/>
      <c r="E38" s="19"/>
      <c r="F38" s="19"/>
    </row>
  </sheetData>
  <mergeCells count="6">
    <mergeCell ref="A5:F5"/>
    <mergeCell ref="A8:A11"/>
    <mergeCell ref="A1:F1"/>
    <mergeCell ref="A2:F2"/>
    <mergeCell ref="A3:F3"/>
    <mergeCell ref="A4:F4"/>
  </mergeCells>
  <printOptions horizontalCentered="1"/>
  <pageMargins left="0.6" right="0.6" top="0.5" bottom="0.5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view="pageBreakPreview" topLeftCell="A22" zoomScale="89" zoomScaleSheetLayoutView="89" workbookViewId="0">
      <selection activeCell="I22" sqref="I22"/>
    </sheetView>
  </sheetViews>
  <sheetFormatPr defaultColWidth="13" defaultRowHeight="12.75" x14ac:dyDescent="0.2"/>
  <cols>
    <col min="1" max="1" width="5.42578125" style="89" customWidth="1"/>
    <col min="2" max="2" width="11.5703125" style="89" customWidth="1"/>
    <col min="3" max="3" width="9.85546875" style="89" customWidth="1"/>
    <col min="4" max="4" width="23.140625" style="89" customWidth="1"/>
    <col min="5" max="5" width="8" style="89" customWidth="1"/>
    <col min="6" max="6" width="14.42578125" style="89" customWidth="1"/>
    <col min="7" max="16384" width="13" style="89"/>
  </cols>
  <sheetData>
    <row r="1" spans="1:6" x14ac:dyDescent="0.2">
      <c r="A1" s="88">
        <v>241</v>
      </c>
      <c r="B1" s="88"/>
      <c r="C1" s="88"/>
      <c r="D1" s="88"/>
      <c r="E1" s="88"/>
      <c r="F1" s="88"/>
    </row>
    <row r="2" spans="1:6" ht="13.5" x14ac:dyDescent="0.25">
      <c r="A2" s="90" t="s">
        <v>31</v>
      </c>
      <c r="B2" s="90"/>
      <c r="C2" s="90"/>
      <c r="D2" s="90"/>
      <c r="E2" s="90"/>
      <c r="F2" s="90"/>
    </row>
    <row r="3" spans="1:6" ht="20.25" customHeight="1" x14ac:dyDescent="0.2">
      <c r="A3" s="91"/>
      <c r="B3" s="91"/>
      <c r="C3" s="91"/>
      <c r="D3" s="91"/>
      <c r="E3" s="91"/>
      <c r="F3" s="91"/>
    </row>
    <row r="4" spans="1:6" ht="15.75" x14ac:dyDescent="0.25">
      <c r="A4" s="27" t="s">
        <v>122</v>
      </c>
      <c r="B4" s="27"/>
      <c r="C4" s="27"/>
      <c r="D4" s="27"/>
      <c r="E4" s="27"/>
      <c r="F4" s="27"/>
    </row>
    <row r="5" spans="1:6" ht="15.75" x14ac:dyDescent="0.25">
      <c r="A5" s="110" t="s">
        <v>59</v>
      </c>
      <c r="B5" s="110"/>
      <c r="C5" s="110"/>
      <c r="D5" s="110"/>
      <c r="E5" s="110"/>
      <c r="F5" s="110"/>
    </row>
    <row r="6" spans="1:6" x14ac:dyDescent="0.2">
      <c r="A6" s="112"/>
      <c r="B6" s="112"/>
      <c r="C6" s="112"/>
      <c r="D6" s="112"/>
      <c r="E6" s="112"/>
      <c r="F6" s="112"/>
    </row>
    <row r="7" spans="1:6" x14ac:dyDescent="0.2">
      <c r="A7" s="19"/>
      <c r="B7" s="19"/>
      <c r="C7" s="19"/>
      <c r="D7" s="19"/>
      <c r="E7" s="19"/>
      <c r="F7" s="140" t="s">
        <v>32</v>
      </c>
    </row>
    <row r="8" spans="1:6" x14ac:dyDescent="0.2">
      <c r="A8" s="94" t="s">
        <v>1</v>
      </c>
      <c r="B8" s="95" t="s">
        <v>48</v>
      </c>
      <c r="C8" s="95" t="s">
        <v>49</v>
      </c>
      <c r="D8" s="95" t="s">
        <v>50</v>
      </c>
      <c r="E8" s="141" t="s">
        <v>123</v>
      </c>
      <c r="F8" s="95" t="s">
        <v>51</v>
      </c>
    </row>
    <row r="9" spans="1:6" x14ac:dyDescent="0.2">
      <c r="A9" s="96"/>
      <c r="B9" s="97" t="s">
        <v>52</v>
      </c>
      <c r="C9" s="97" t="s">
        <v>37</v>
      </c>
      <c r="D9" s="97"/>
      <c r="E9" s="97" t="s">
        <v>53</v>
      </c>
      <c r="F9" s="97" t="s">
        <v>54</v>
      </c>
    </row>
    <row r="10" spans="1:6" x14ac:dyDescent="0.2">
      <c r="A10" s="96"/>
      <c r="B10" s="97" t="s">
        <v>41</v>
      </c>
      <c r="C10" s="97" t="s">
        <v>41</v>
      </c>
      <c r="D10" s="142" t="s">
        <v>55</v>
      </c>
      <c r="E10" s="99"/>
      <c r="F10" s="97" t="s">
        <v>56</v>
      </c>
    </row>
    <row r="11" spans="1:6" x14ac:dyDescent="0.2">
      <c r="A11" s="96"/>
      <c r="B11" s="143"/>
      <c r="C11" s="143"/>
      <c r="D11" s="100" t="s">
        <v>57</v>
      </c>
      <c r="E11" s="102" t="s">
        <v>58</v>
      </c>
      <c r="F11" s="102"/>
    </row>
    <row r="12" spans="1:6" x14ac:dyDescent="0.2">
      <c r="A12" s="101"/>
      <c r="B12" s="144">
        <v>13</v>
      </c>
      <c r="C12" s="144">
        <v>14</v>
      </c>
      <c r="D12" s="100">
        <v>15</v>
      </c>
      <c r="E12" s="100">
        <v>16</v>
      </c>
      <c r="F12" s="144">
        <v>17</v>
      </c>
    </row>
    <row r="13" spans="1:6" x14ac:dyDescent="0.2">
      <c r="A13" s="119"/>
      <c r="B13" s="119"/>
      <c r="C13" s="119"/>
      <c r="D13" s="119"/>
      <c r="E13" s="119"/>
      <c r="F13" s="119"/>
    </row>
    <row r="14" spans="1:6" x14ac:dyDescent="0.2">
      <c r="A14" s="120"/>
      <c r="B14" s="104"/>
      <c r="C14" s="105"/>
      <c r="D14" s="145"/>
      <c r="E14" s="106"/>
      <c r="F14" s="106"/>
    </row>
    <row r="15" spans="1:6" x14ac:dyDescent="0.2">
      <c r="A15" s="120"/>
      <c r="B15" s="104"/>
      <c r="C15" s="105"/>
      <c r="D15" s="146"/>
      <c r="E15" s="104"/>
      <c r="F15" s="106"/>
    </row>
    <row r="16" spans="1:6" x14ac:dyDescent="0.2">
      <c r="A16" s="120">
        <v>2010</v>
      </c>
      <c r="B16" s="104">
        <v>135.6</v>
      </c>
      <c r="C16" s="105">
        <v>366.8</v>
      </c>
      <c r="D16" s="146">
        <v>1078.7</v>
      </c>
      <c r="E16" s="104">
        <v>236</v>
      </c>
      <c r="F16" s="106">
        <v>1577.4</v>
      </c>
    </row>
    <row r="17" spans="1:6" x14ac:dyDescent="0.2">
      <c r="A17" s="16"/>
      <c r="B17" s="16"/>
      <c r="C17" s="16"/>
      <c r="D17" s="16"/>
      <c r="E17" s="16"/>
      <c r="F17" s="92"/>
    </row>
    <row r="18" spans="1:6" x14ac:dyDescent="0.2">
      <c r="A18" s="120">
        <v>2011</v>
      </c>
      <c r="B18" s="104">
        <v>182.6</v>
      </c>
      <c r="C18" s="105">
        <v>428.5</v>
      </c>
      <c r="D18" s="146">
        <v>1140.8</v>
      </c>
      <c r="E18" s="104">
        <v>277.10000000000002</v>
      </c>
      <c r="F18" s="106">
        <v>1647.8</v>
      </c>
    </row>
    <row r="19" spans="1:6" x14ac:dyDescent="0.2">
      <c r="A19" s="16"/>
      <c r="B19" s="16"/>
      <c r="C19" s="16"/>
      <c r="D19" s="16"/>
      <c r="E19" s="16"/>
      <c r="F19" s="92"/>
    </row>
    <row r="20" spans="1:6" x14ac:dyDescent="0.2">
      <c r="A20" s="120">
        <v>2012</v>
      </c>
      <c r="B20" s="104">
        <v>226.6</v>
      </c>
      <c r="C20" s="105">
        <v>480.8</v>
      </c>
      <c r="D20" s="146">
        <v>1291.5999999999999</v>
      </c>
      <c r="E20" s="104">
        <v>333.4</v>
      </c>
      <c r="F20" s="106">
        <v>2006.2</v>
      </c>
    </row>
    <row r="21" spans="1:6" x14ac:dyDescent="0.2">
      <c r="A21" s="14"/>
      <c r="B21" s="16"/>
      <c r="C21" s="16"/>
      <c r="D21" s="16"/>
      <c r="E21" s="16"/>
      <c r="F21" s="92"/>
    </row>
    <row r="22" spans="1:6" x14ac:dyDescent="0.2">
      <c r="A22" s="120">
        <v>2013</v>
      </c>
      <c r="B22" s="104">
        <v>262.60000000000002</v>
      </c>
      <c r="C22" s="105">
        <v>528.4</v>
      </c>
      <c r="D22" s="146">
        <v>1451.5</v>
      </c>
      <c r="E22" s="104">
        <v>389.6</v>
      </c>
      <c r="F22" s="106">
        <v>2391.8000000000002</v>
      </c>
    </row>
    <row r="23" spans="1:6" x14ac:dyDescent="0.2">
      <c r="A23" s="14"/>
      <c r="B23" s="16"/>
      <c r="C23" s="16"/>
      <c r="D23" s="16"/>
      <c r="E23" s="16"/>
      <c r="F23" s="92"/>
    </row>
    <row r="24" spans="1:6" x14ac:dyDescent="0.2">
      <c r="A24" s="147">
        <v>2014</v>
      </c>
      <c r="B24" s="104">
        <v>325.39999999999998</v>
      </c>
      <c r="C24" s="105">
        <v>582.4</v>
      </c>
      <c r="D24" s="146">
        <v>1639.9</v>
      </c>
      <c r="E24" s="104">
        <v>446.6</v>
      </c>
      <c r="F24" s="106">
        <v>2602.4</v>
      </c>
    </row>
    <row r="25" spans="1:6" x14ac:dyDescent="0.2">
      <c r="A25" s="147"/>
      <c r="B25" s="104"/>
      <c r="C25" s="105"/>
      <c r="D25" s="146"/>
      <c r="E25" s="104"/>
      <c r="F25" s="106"/>
    </row>
    <row r="26" spans="1:6" x14ac:dyDescent="0.2">
      <c r="A26" s="147">
        <v>2015</v>
      </c>
      <c r="B26" s="104">
        <v>370.6</v>
      </c>
      <c r="C26" s="105">
        <v>667.7</v>
      </c>
      <c r="D26" s="146">
        <v>1819.6</v>
      </c>
      <c r="E26" s="104">
        <v>586.79999999999995</v>
      </c>
      <c r="F26" s="148">
        <v>3079.4</v>
      </c>
    </row>
    <row r="27" spans="1:6" x14ac:dyDescent="0.2">
      <c r="A27" s="14"/>
      <c r="B27" s="16"/>
      <c r="C27" s="16"/>
      <c r="D27" s="16"/>
      <c r="E27" s="16"/>
      <c r="F27" s="92"/>
    </row>
    <row r="28" spans="1:6" x14ac:dyDescent="0.2">
      <c r="A28" s="147">
        <v>2016</v>
      </c>
      <c r="B28" s="149">
        <v>343.8</v>
      </c>
      <c r="C28" s="150">
        <v>723.2</v>
      </c>
      <c r="D28" s="151">
        <v>1856.4</v>
      </c>
      <c r="E28" s="149">
        <v>707.1</v>
      </c>
      <c r="F28" s="148">
        <v>3236.3</v>
      </c>
    </row>
    <row r="29" spans="1:6" x14ac:dyDescent="0.2">
      <c r="A29" s="147"/>
      <c r="B29" s="149"/>
      <c r="C29" s="150"/>
      <c r="D29" s="151"/>
      <c r="E29" s="149"/>
      <c r="F29" s="148"/>
    </row>
    <row r="30" spans="1:6" x14ac:dyDescent="0.2">
      <c r="A30" s="147">
        <v>2017</v>
      </c>
      <c r="B30" s="149">
        <v>343.9</v>
      </c>
      <c r="C30" s="152">
        <v>770.66</v>
      </c>
      <c r="D30" s="151">
        <v>1853.89</v>
      </c>
      <c r="E30" s="149">
        <v>788.40099999999995</v>
      </c>
      <c r="F30" s="148">
        <v>2803.89</v>
      </c>
    </row>
    <row r="31" spans="1:6" x14ac:dyDescent="0.2">
      <c r="A31" s="14"/>
      <c r="B31" s="16"/>
      <c r="C31" s="16"/>
      <c r="D31" s="16"/>
      <c r="E31" s="16"/>
      <c r="F31" s="92"/>
    </row>
    <row r="32" spans="1:6" x14ac:dyDescent="0.2">
      <c r="A32" s="147">
        <v>2018</v>
      </c>
      <c r="B32" s="149">
        <v>364.97</v>
      </c>
      <c r="C32" s="150">
        <v>836.98800000000006</v>
      </c>
      <c r="D32" s="151">
        <v>1917.63</v>
      </c>
      <c r="E32" s="149">
        <v>922.78</v>
      </c>
      <c r="F32" s="148">
        <v>3003.13</v>
      </c>
    </row>
    <row r="33" spans="1:6" x14ac:dyDescent="0.2">
      <c r="A33" s="147"/>
      <c r="B33" s="149"/>
      <c r="C33" s="150"/>
      <c r="D33" s="151"/>
      <c r="E33" s="149"/>
      <c r="F33" s="148"/>
    </row>
    <row r="34" spans="1:6" x14ac:dyDescent="0.2">
      <c r="A34" s="153">
        <v>2019</v>
      </c>
      <c r="B34" s="154">
        <v>559.5</v>
      </c>
      <c r="C34" s="155">
        <v>978.1</v>
      </c>
      <c r="D34" s="156">
        <f>'236'!B33+'236'!C33+'236'!D33+'236'!F33+'241'!B34+'241'!C34</f>
        <v>2424.0315000000001</v>
      </c>
      <c r="E34" s="154">
        <v>718.4</v>
      </c>
      <c r="F34" s="157">
        <f>'235'!G33+'241'!D34+'241'!E34</f>
        <v>3969.4315000000001</v>
      </c>
    </row>
    <row r="35" spans="1:6" x14ac:dyDescent="0.2">
      <c r="A35" s="28" t="s">
        <v>127</v>
      </c>
      <c r="B35" s="28"/>
      <c r="C35" s="28"/>
      <c r="D35" s="28"/>
      <c r="E35" s="28"/>
      <c r="F35" s="28"/>
    </row>
  </sheetData>
  <mergeCells count="7">
    <mergeCell ref="A35:F35"/>
    <mergeCell ref="A1:F1"/>
    <mergeCell ref="A2:F2"/>
    <mergeCell ref="A3:F3"/>
    <mergeCell ref="A4:F4"/>
    <mergeCell ref="A5:F5"/>
    <mergeCell ref="A8:A12"/>
  </mergeCells>
  <printOptions horizontalCentered="1"/>
  <pageMargins left="0.6" right="0.6" top="0.5" bottom="0.5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236-</vt:lpstr>
      <vt:lpstr>233</vt:lpstr>
      <vt:lpstr>234</vt:lpstr>
      <vt:lpstr>235</vt:lpstr>
      <vt:lpstr>236</vt:lpstr>
      <vt:lpstr>241</vt:lpstr>
      <vt:lpstr>'234'!\Z</vt:lpstr>
      <vt:lpstr>'233'!Print_Area</vt:lpstr>
      <vt:lpstr>'234'!Print_Area</vt:lpstr>
      <vt:lpstr>'235'!Print_Area</vt:lpstr>
      <vt:lpstr>'236'!Print_Area</vt:lpstr>
      <vt:lpstr>'236-'!Print_Area</vt:lpstr>
      <vt:lpstr>'233'!Print_Area_MI</vt:lpstr>
      <vt:lpstr>'234'!Print_Area_MI</vt:lpstr>
      <vt:lpstr>'236-'!Print_Area_MI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2022-01-04T08:34:55Z</dcterms:modified>
</cp:coreProperties>
</file>