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arachi\publication\DS - 2020 (20-12-2021)\6. Manufacturing\"/>
    </mc:Choice>
  </mc:AlternateContent>
  <bookViews>
    <workbookView xWindow="-120" yWindow="-120" windowWidth="20730" windowHeight="11160" tabRatio="861" firstSheet="5" activeTab="18"/>
  </bookViews>
  <sheets>
    <sheet name="150-" sheetId="1" r:id="rId1"/>
    <sheet name="147" sheetId="3" r:id="rId2"/>
    <sheet name="148" sheetId="4" r:id="rId3"/>
    <sheet name="149" sheetId="5" r:id="rId4"/>
    <sheet name="150" sheetId="6" r:id="rId5"/>
    <sheet name="151" sheetId="7" r:id="rId6"/>
    <sheet name="152" sheetId="9" r:id="rId7"/>
    <sheet name="153" sheetId="10" r:id="rId8"/>
    <sheet name="154" sheetId="11" r:id="rId9"/>
    <sheet name="155" sheetId="12" r:id="rId10"/>
    <sheet name="156" sheetId="13" r:id="rId11"/>
    <sheet name="157" sheetId="14" r:id="rId12"/>
    <sheet name="158" sheetId="16" r:id="rId13"/>
    <sheet name="159" sheetId="17" r:id="rId14"/>
    <sheet name="164 (Graph-146)" sheetId="2" r:id="rId15"/>
    <sheet name="165)-Blank" sheetId="18" r:id="rId16"/>
    <sheet name="166-Graph " sheetId="8" r:id="rId17"/>
    <sheet name="163-blank" sheetId="19" r:id="rId18"/>
    <sheet name="168-Graph " sheetId="15" r:id="rId19"/>
    <sheet name="169-blank" sheetId="20" r:id="rId20"/>
  </sheets>
  <externalReferences>
    <externalReference r:id="rId21"/>
    <externalReference r:id="rId22"/>
  </externalReferences>
  <definedNames>
    <definedName name="\M">'150-'!$A$6988:$A$6998</definedName>
    <definedName name="_Fill" hidden="1">'150-'!$B$15:$B$17</definedName>
    <definedName name="HH">'150-'!#REF!</definedName>
    <definedName name="_xlnm.Print_Area" localSheetId="0">'150-'!$A$1:$H$25</definedName>
    <definedName name="_xlnm.Print_Area" localSheetId="5">'151'!$A$1:$D$19</definedName>
    <definedName name="_xlnm.Print_Area" localSheetId="6">'152'!$A$1:$G$35</definedName>
    <definedName name="_xlnm.Print_Area" localSheetId="8">'154'!$A$1:$J$37</definedName>
    <definedName name="_xlnm.Print_Area" localSheetId="11">'157'!$A$1:$C$18</definedName>
    <definedName name="_xlnm.Print_Area" localSheetId="14">'164 (Graph-146)'!$A$1:$H$54</definedName>
    <definedName name="_xlnm.Print_Area" localSheetId="16">'166-Graph '!$A$1:$G$47</definedName>
    <definedName name="_xlnm.Print_Area" localSheetId="18">'168-Graph '!$A$1:$F$42</definedName>
    <definedName name="Print_Area_MI" localSheetId="0">'150-'!$A$1:$H$26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17" l="1"/>
  <c r="G35" i="17"/>
  <c r="F35" i="17"/>
  <c r="E35" i="17"/>
  <c r="D35" i="17"/>
  <c r="C35" i="17"/>
  <c r="H35" i="16"/>
  <c r="G35" i="16"/>
  <c r="F35" i="16"/>
  <c r="E35" i="16"/>
  <c r="D35" i="16"/>
  <c r="C35" i="16"/>
  <c r="C17" i="14"/>
  <c r="C16" i="14"/>
  <c r="C15" i="14"/>
  <c r="C14" i="14"/>
  <c r="C13" i="14"/>
  <c r="C12" i="14"/>
  <c r="C11" i="14"/>
  <c r="C10" i="14"/>
  <c r="C9" i="14"/>
  <c r="C8" i="14"/>
  <c r="D8" i="13"/>
  <c r="D28" i="12"/>
  <c r="D21" i="12"/>
  <c r="D32" i="10"/>
  <c r="D23" i="10"/>
  <c r="D19" i="10"/>
  <c r="D8" i="10"/>
  <c r="F33" i="9"/>
  <c r="F31" i="9"/>
  <c r="F29" i="9"/>
  <c r="F27" i="9"/>
  <c r="F25" i="9"/>
  <c r="F23" i="9"/>
  <c r="F21" i="9"/>
  <c r="F19" i="9"/>
  <c r="F17" i="9"/>
  <c r="F15" i="9"/>
  <c r="F13" i="9"/>
  <c r="D18" i="7"/>
  <c r="D17" i="7"/>
  <c r="D16" i="7"/>
  <c r="D15" i="7"/>
  <c r="D14" i="7"/>
  <c r="D13" i="7"/>
  <c r="D12" i="7"/>
  <c r="D11" i="7"/>
  <c r="D10" i="7"/>
  <c r="D9" i="7"/>
  <c r="E10" i="6"/>
  <c r="D10" i="6"/>
  <c r="C10" i="6"/>
  <c r="B10" i="6"/>
  <c r="E11" i="5"/>
  <c r="C11" i="5"/>
  <c r="B11" i="5"/>
  <c r="E13" i="4"/>
  <c r="D13" i="4"/>
  <c r="C13" i="4"/>
  <c r="B13" i="4"/>
  <c r="E8" i="3"/>
  <c r="C8" i="3"/>
  <c r="B8" i="3"/>
</calcChain>
</file>

<file path=xl/sharedStrings.xml><?xml version="1.0" encoding="utf-8"?>
<sst xmlns="http://schemas.openxmlformats.org/spreadsheetml/2006/main" count="747" uniqueCount="366">
  <si>
    <t>MANUFACTURING</t>
  </si>
  <si>
    <t>(Value in "000" Rs.)</t>
  </si>
  <si>
    <t/>
  </si>
  <si>
    <t xml:space="preserve"> </t>
  </si>
  <si>
    <t>No. of</t>
  </si>
  <si>
    <t xml:space="preserve">Value of </t>
  </si>
  <si>
    <t>Average</t>
  </si>
  <si>
    <t>Employment</t>
  </si>
  <si>
    <t>Industrial</t>
  </si>
  <si>
    <t>Value of</t>
  </si>
  <si>
    <t xml:space="preserve">Gross </t>
  </si>
  <si>
    <t>Production</t>
  </si>
  <si>
    <t>Census</t>
  </si>
  <si>
    <t>YEAR</t>
  </si>
  <si>
    <t>at the end</t>
  </si>
  <si>
    <t>during</t>
  </si>
  <si>
    <t>during the</t>
  </si>
  <si>
    <t>Value added</t>
  </si>
  <si>
    <t xml:space="preserve">  2</t>
  </si>
  <si>
    <t xml:space="preserve">   3</t>
  </si>
  <si>
    <t xml:space="preserve">        4</t>
  </si>
  <si>
    <t xml:space="preserve">     5</t>
  </si>
  <si>
    <t xml:space="preserve">  6</t>
  </si>
  <si>
    <t xml:space="preserve">  7</t>
  </si>
  <si>
    <t xml:space="preserve">  8</t>
  </si>
  <si>
    <t>1985-86</t>
  </si>
  <si>
    <t>1986-87</t>
  </si>
  <si>
    <t>1987-88</t>
  </si>
  <si>
    <t>1988-89</t>
  </si>
  <si>
    <t>1989-90</t>
  </si>
  <si>
    <t>1990-91</t>
  </si>
  <si>
    <t>1991-92</t>
  </si>
  <si>
    <t>1995-96</t>
  </si>
  <si>
    <t>fixed assets</t>
  </si>
  <si>
    <t>daily</t>
  </si>
  <si>
    <t>employment</t>
  </si>
  <si>
    <t>cost</t>
  </si>
  <si>
    <t>2000-01</t>
  </si>
  <si>
    <t>of the year</t>
  </si>
  <si>
    <t>year (Nos.)</t>
  </si>
  <si>
    <t>the year</t>
  </si>
  <si>
    <t>year</t>
  </si>
  <si>
    <t>2005-06</t>
  </si>
  <si>
    <t xml:space="preserve">      1</t>
  </si>
  <si>
    <t xml:space="preserve">6.01      CENSUS OF MANUFACTURING INDUSTRIES OF SINDH, </t>
  </si>
  <si>
    <t xml:space="preserve">         '1985-86 TO 1991-92, 1995-96, 2000-01 AND 2005-06</t>
  </si>
  <si>
    <t xml:space="preserve">  'CENSUS OF MANUFACTURING INDUSTRIES OF SINDH, </t>
    <phoneticPr fontId="8"/>
  </si>
  <si>
    <t xml:space="preserve">6.02   MAJOR INDUSTRY GROUPS FOR CENSUS OF MANUFACTURING </t>
  </si>
  <si>
    <t xml:space="preserve">  INDUSTRIES (C.M.I)  IN SINDH, 2005-06</t>
  </si>
  <si>
    <t xml:space="preserve">      Major Industry</t>
  </si>
  <si>
    <t xml:space="preserve">          Groups</t>
  </si>
  <si>
    <t xml:space="preserve">during the </t>
  </si>
  <si>
    <t xml:space="preserve">the year </t>
  </si>
  <si>
    <t xml:space="preserve">                1</t>
  </si>
  <si>
    <t xml:space="preserve">       2</t>
  </si>
  <si>
    <t>3</t>
  </si>
  <si>
    <t xml:space="preserve"> 4</t>
  </si>
  <si>
    <t>5</t>
  </si>
  <si>
    <t>ALL INDUSTRIES</t>
  </si>
  <si>
    <t>Food Manufacturing</t>
  </si>
  <si>
    <t>Beverages</t>
  </si>
  <si>
    <t>Tobacco</t>
  </si>
  <si>
    <t>Textile</t>
  </si>
  <si>
    <t>Wearing Apparel (Except F.wr.)</t>
  </si>
  <si>
    <t>Leather &amp; Leather Products</t>
  </si>
  <si>
    <t>including footwear</t>
  </si>
  <si>
    <t xml:space="preserve">Wood &amp; Wood Products </t>
  </si>
  <si>
    <t xml:space="preserve">Furniture </t>
  </si>
  <si>
    <t>Paper and Paper Products</t>
  </si>
  <si>
    <t>- 6790</t>
  </si>
  <si>
    <t>Printing, Pub. &amp; Allied Ind.</t>
  </si>
  <si>
    <t>Drugs and Pharma. Prod.</t>
  </si>
  <si>
    <t>Industrial Chemicals</t>
  </si>
  <si>
    <t>Other Chemical Products</t>
  </si>
  <si>
    <t xml:space="preserve">Petroleum &amp; Misc. Prod. of Petroleum </t>
  </si>
  <si>
    <t>Rubber Product</t>
  </si>
  <si>
    <t>-  443</t>
  </si>
  <si>
    <t>Plastic Product  (N.E.C)</t>
  </si>
  <si>
    <t>Pottery China &amp; Earthen-wear,</t>
  </si>
  <si>
    <t>Glass and Glass Products</t>
  </si>
  <si>
    <t>Other Non Metallic Mineral Prod.</t>
  </si>
  <si>
    <t>Iron, Steel &amp; Non-ferous Metal</t>
  </si>
  <si>
    <t>Fabricated Metal Prod. Ex. Mach.</t>
  </si>
  <si>
    <t>Non-Electrical Machinery</t>
  </si>
  <si>
    <t>Electrical Machinery and Supplies</t>
  </si>
  <si>
    <t>Transport and Equipments</t>
  </si>
  <si>
    <t>Scientific, Potographic &amp; Optical.</t>
  </si>
  <si>
    <t>- 549</t>
  </si>
  <si>
    <t xml:space="preserve">Handicrafts, Sports &amp; Other </t>
  </si>
  <si>
    <t>All others</t>
  </si>
  <si>
    <t xml:space="preserve">Employment </t>
  </si>
  <si>
    <t xml:space="preserve">Industrial </t>
  </si>
  <si>
    <t xml:space="preserve">Gross Census </t>
  </si>
  <si>
    <t xml:space="preserve">Cost during </t>
  </si>
  <si>
    <t xml:space="preserve">Production </t>
  </si>
  <si>
    <t xml:space="preserve">Value added </t>
  </si>
  <si>
    <t xml:space="preserve">year </t>
  </si>
  <si>
    <t>6</t>
  </si>
  <si>
    <t>7</t>
  </si>
  <si>
    <t>8</t>
  </si>
  <si>
    <t xml:space="preserve">   9</t>
  </si>
  <si>
    <t>inculding footwear</t>
  </si>
  <si>
    <t>Wood &amp; Wood Proudcts</t>
  </si>
  <si>
    <t>Furniture</t>
  </si>
  <si>
    <t>Paper &amp; Paper Products</t>
  </si>
  <si>
    <t>Printing,Pub.&amp; Allied Ind.</t>
  </si>
  <si>
    <t>Durgs &amp; Pharma.Prod.</t>
  </si>
  <si>
    <t>Other Chemicals Products</t>
  </si>
  <si>
    <t>Petroleum &amp; Misc.Prod.of Petroleum</t>
  </si>
  <si>
    <t>Rubber Proudects</t>
  </si>
  <si>
    <t>Plastic Prouducts (N.E.C)</t>
  </si>
  <si>
    <t>Pottery China &amp; Earthen-Wear</t>
  </si>
  <si>
    <t>Glass &amp; Glass Products</t>
  </si>
  <si>
    <t>Other Non Metallic Mineral Prod.(N.E.C)</t>
  </si>
  <si>
    <t>Iron,Steel &amp; Non-Ferous Metal</t>
  </si>
  <si>
    <t>Fabricatad Matel Prod.Ex.Mach.</t>
  </si>
  <si>
    <t>Electrical Machiney &amp; Supplies</t>
  </si>
  <si>
    <t>Transport &amp; Equipments</t>
  </si>
  <si>
    <t>Radio,T.V &amp; Communication Equipments</t>
  </si>
  <si>
    <t>Scientific,Photografic &amp; Optical</t>
  </si>
  <si>
    <t>All Other</t>
  </si>
  <si>
    <t>No. of Reporting Establishments</t>
  </si>
  <si>
    <t>Value of fixed assets at the end of year</t>
  </si>
  <si>
    <t>Change in stocks during the year</t>
  </si>
  <si>
    <t>Average daily employment during the year (in No.)</t>
  </si>
  <si>
    <t>Major Industry Group</t>
  </si>
  <si>
    <t xml:space="preserve">6.03    MAJOR INDUSTRY GROUPS FOR CENSUS OF MANUFACTURING </t>
  </si>
  <si>
    <t xml:space="preserve">  INDUSTRIES (CMI)  IN SINDH, 2005-06</t>
  </si>
  <si>
    <t>SINDH</t>
  </si>
  <si>
    <t>Karachi</t>
  </si>
  <si>
    <t>Hyderabad</t>
  </si>
  <si>
    <t>Sanghar</t>
  </si>
  <si>
    <t>Mirpurkhas</t>
  </si>
  <si>
    <t>Dadu</t>
  </si>
  <si>
    <t>Thatta</t>
  </si>
  <si>
    <t>Badin</t>
  </si>
  <si>
    <t>Khairpur</t>
  </si>
  <si>
    <t>Sukkur</t>
  </si>
  <si>
    <t>Nawabshah</t>
  </si>
  <si>
    <t>- 85,642</t>
  </si>
  <si>
    <t>Larkana</t>
  </si>
  <si>
    <t>- 4,648</t>
  </si>
  <si>
    <t>Jacobabad</t>
  </si>
  <si>
    <t>- 6,119</t>
  </si>
  <si>
    <t>Shikarpur</t>
  </si>
  <si>
    <t>--</t>
  </si>
  <si>
    <t>Ghotki</t>
  </si>
  <si>
    <t>Nausheroferoze</t>
  </si>
  <si>
    <t>No.of Reporting Establishments</t>
  </si>
  <si>
    <t>Value of fixed assetes at the end of the year</t>
  </si>
  <si>
    <t>Changes in stocks during the year</t>
  </si>
  <si>
    <t>Major Industry Groups</t>
  </si>
  <si>
    <t xml:space="preserve">          '6.03    MAJOR INDUSTRY GROUPS FOR CENSUS OF MANUFACTURING </t>
  </si>
  <si>
    <t xml:space="preserve">         INDUSTRIES (CMI)  IN SINDH, 2005-06</t>
  </si>
  <si>
    <t>Employment Cost during the year</t>
  </si>
  <si>
    <t>Industrial Cost during the year</t>
  </si>
  <si>
    <t xml:space="preserve">Value of Production during the year </t>
  </si>
  <si>
    <t xml:space="preserve">Gross Census value added during the year </t>
  </si>
  <si>
    <t>INDEX NUMBER</t>
  </si>
  <si>
    <t>6.04          INDEX OF INDUSTRIAL PRODUCTION OF SINDH,</t>
  </si>
  <si>
    <t>2009-10 TO 2018-19</t>
  </si>
  <si>
    <t>(Base:- 2005-06=100)</t>
  </si>
  <si>
    <t xml:space="preserve"> YEAR</t>
  </si>
  <si>
    <t>INDEX</t>
  </si>
  <si>
    <t>Monthly Growth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</si>
  <si>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</si>
  <si>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</si>
  <si>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</si>
  <si>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</si>
  <si>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</si>
  <si>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</si>
  <si>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</si>
  <si>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</si>
  <si>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</si>
  <si>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</si>
  <si>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 xml:space="preserve">  INDEX OF INDUSTRIAL PRODUCTION OF SINDH,</t>
  </si>
  <si>
    <t>2006-07 TO 2018-19</t>
  </si>
  <si>
    <t>July</t>
  </si>
  <si>
    <t>-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</si>
  <si>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</si>
  <si>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</si>
  <si>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</si>
  <si>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</si>
  <si>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</si>
  <si>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</si>
  <si>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</si>
  <si>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</si>
  <si>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</si>
  <si>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</si>
  <si>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</si>
  <si>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 xml:space="preserve">6.06  AVERAGE MONTHLY INDUSTRIAL PRODUCTION OF SELECTED LARGE SCALE </t>
  </si>
  <si>
    <t>INDUSTRIES IN SINDH, 2014-15 TO 2018-19</t>
  </si>
  <si>
    <t>Sr. No.</t>
  </si>
  <si>
    <t>Industrial Sector/ Items</t>
  </si>
  <si>
    <t>No. of Industrial Units as per CMI 2005-06</t>
  </si>
  <si>
    <t>WEIGHT (2005-06)</t>
  </si>
  <si>
    <t>Unit of Quantity</t>
  </si>
  <si>
    <t xml:space="preserve">Average Monthly Production </t>
  </si>
  <si>
    <t>1.</t>
  </si>
  <si>
    <t>VEGETABLE GHEE</t>
  </si>
  <si>
    <t>i.</t>
  </si>
  <si>
    <t>M.Tons</t>
  </si>
  <si>
    <t>ii.</t>
  </si>
  <si>
    <t>COOKING OIL</t>
  </si>
  <si>
    <t>2.</t>
  </si>
  <si>
    <t>SUGAR</t>
  </si>
  <si>
    <t>3.</t>
  </si>
  <si>
    <t>TEA</t>
  </si>
  <si>
    <t>4.</t>
  </si>
  <si>
    <t>BEVERAGES</t>
  </si>
  <si>
    <t>"000" NOs.</t>
  </si>
  <si>
    <t>5.</t>
  </si>
  <si>
    <t>CIGARETTES</t>
  </si>
  <si>
    <t>Million Nos.</t>
  </si>
  <si>
    <t>*</t>
  </si>
  <si>
    <t>6.</t>
  </si>
  <si>
    <t>COTTON TEXTILE</t>
  </si>
  <si>
    <t>COTTON YARN</t>
  </si>
  <si>
    <t>COTTON FABRICS</t>
  </si>
  <si>
    <t>"000" Sq. M</t>
  </si>
  <si>
    <t>iii.</t>
  </si>
  <si>
    <t>M.M.YARN</t>
  </si>
  <si>
    <t>7.</t>
  </si>
  <si>
    <t>LEATHER TANNING</t>
  </si>
  <si>
    <t>UPPER LEATHER</t>
  </si>
  <si>
    <t>"000" Sq. M.</t>
  </si>
  <si>
    <t>WET BLUE TANNED</t>
  </si>
  <si>
    <t>8.</t>
  </si>
  <si>
    <t>COTTON GINNING &amp; PRESSING</t>
  </si>
  <si>
    <t>C.G.&amp; PRESSING</t>
  </si>
  <si>
    <t>Bales</t>
  </si>
  <si>
    <t>9.</t>
  </si>
  <si>
    <t>PAPER &amp; PAPER BOARD</t>
  </si>
  <si>
    <t>PRINTING PAPER</t>
  </si>
  <si>
    <t>WRITTEN PAPER</t>
  </si>
  <si>
    <t>PACKING &amp; OTHER PAPER</t>
  </si>
  <si>
    <t>10.</t>
  </si>
  <si>
    <t>PHARMACEUTICALS</t>
  </si>
  <si>
    <t>TABLETS</t>
  </si>
  <si>
    <t>LIQUIDS/SYRUPS</t>
  </si>
  <si>
    <t>"000" Liters.</t>
  </si>
  <si>
    <t>CAPSULS</t>
  </si>
  <si>
    <t>iv.</t>
  </si>
  <si>
    <t>INJECTIONS</t>
  </si>
  <si>
    <t>v.</t>
  </si>
  <si>
    <t>OINTMENT</t>
  </si>
  <si>
    <t>KGs.</t>
  </si>
  <si>
    <t>*Data not reported</t>
  </si>
  <si>
    <t>11.</t>
  </si>
  <si>
    <t>ACID, ALKALIES &amp; SALT</t>
  </si>
  <si>
    <t>SULPHURIC ACID</t>
  </si>
  <si>
    <t>12.</t>
  </si>
  <si>
    <t>FERTILIZER</t>
  </si>
  <si>
    <t>UREA</t>
  </si>
  <si>
    <t>AMONIA</t>
  </si>
  <si>
    <t>13.</t>
  </si>
  <si>
    <t>PAINTS &amp; VARNISH</t>
  </si>
  <si>
    <t>PAINTS</t>
  </si>
  <si>
    <t>VARNISH</t>
  </si>
  <si>
    <t>14.</t>
  </si>
  <si>
    <t>SOAP</t>
  </si>
  <si>
    <t>WASHING SOAP</t>
  </si>
  <si>
    <t>DETERGENT POWDER</t>
  </si>
  <si>
    <t>TOILET SOAP</t>
  </si>
  <si>
    <t>15.</t>
  </si>
  <si>
    <t>PETROLEUM PRODUCTS</t>
  </si>
  <si>
    <t>L.P.G</t>
  </si>
  <si>
    <t>NAPTHA SOLVENT</t>
  </si>
  <si>
    <t>KEROSENE OIL</t>
  </si>
  <si>
    <t>H.S.D</t>
  </si>
  <si>
    <t>FURNACE OIL</t>
  </si>
  <si>
    <t>vi.</t>
  </si>
  <si>
    <t>ASPHALT *80-100*</t>
  </si>
  <si>
    <t>vii.</t>
  </si>
  <si>
    <t>ASPHALT *60-70*</t>
  </si>
  <si>
    <t>viii.</t>
  </si>
  <si>
    <t>MOTOR SPRIT</t>
  </si>
  <si>
    <t>ix.</t>
  </si>
  <si>
    <t>JET FUEL</t>
  </si>
  <si>
    <t>x.</t>
  </si>
  <si>
    <t>LUBRICATING OIL</t>
  </si>
  <si>
    <t>xii.</t>
  </si>
  <si>
    <t>OTHERS</t>
  </si>
  <si>
    <t>16.</t>
  </si>
  <si>
    <t xml:space="preserve">TYRES &amp; TUBES </t>
  </si>
  <si>
    <t>MOTOR TYRE</t>
  </si>
  <si>
    <t>Nos.</t>
  </si>
  <si>
    <t>MOTOR TUBE</t>
  </si>
  <si>
    <t>17.</t>
  </si>
  <si>
    <t>CEMENT</t>
  </si>
  <si>
    <t>18.</t>
  </si>
  <si>
    <t>STEEL PRODUCTS</t>
  </si>
  <si>
    <t>COKE</t>
  </si>
  <si>
    <t>PIG IRON</t>
  </si>
  <si>
    <t>BILLETS</t>
  </si>
  <si>
    <t>H.R.COILS/PLATES</t>
  </si>
  <si>
    <t>C.R.COILS/SHEETS/</t>
  </si>
  <si>
    <t>GALVANIZED SHEETS</t>
  </si>
  <si>
    <t>RAW STEEL</t>
  </si>
  <si>
    <t>19.</t>
  </si>
  <si>
    <t>M.S.PRODUCTS</t>
  </si>
  <si>
    <t>M.S PRODUCTS</t>
  </si>
  <si>
    <t>20.</t>
  </si>
  <si>
    <t>SAFETY RAZOR BLADE</t>
  </si>
  <si>
    <t>SAFETY RAZOR BLAD</t>
  </si>
  <si>
    <t>21.</t>
  </si>
  <si>
    <t>SEWING MACHINES</t>
  </si>
  <si>
    <t>22.</t>
  </si>
  <si>
    <t>ELECTRICAL APPARATUS</t>
  </si>
  <si>
    <t>MOTOR</t>
  </si>
  <si>
    <t>TRANSFORMERS</t>
  </si>
  <si>
    <t>GENERATING SETS</t>
  </si>
  <si>
    <t>SWITCH GEARS</t>
  </si>
  <si>
    <t>23.</t>
  </si>
  <si>
    <t>TELEVISION</t>
  </si>
  <si>
    <t>24.</t>
  </si>
  <si>
    <t>ELEC. APPLIANCES</t>
  </si>
  <si>
    <t>REFRIGERATORS</t>
  </si>
  <si>
    <t>AIR-CONDITIONERS</t>
  </si>
  <si>
    <t>DEEP FREEZERS</t>
  </si>
  <si>
    <t>WASHING MACHINES</t>
  </si>
  <si>
    <t>26.</t>
  </si>
  <si>
    <t>AUTOMOBILE</t>
  </si>
  <si>
    <t>TRUCKS</t>
  </si>
  <si>
    <t>BUSES</t>
  </si>
  <si>
    <t>VEHICLES</t>
  </si>
  <si>
    <t>LCV'S</t>
  </si>
  <si>
    <t>MOTOR CYCLES</t>
  </si>
  <si>
    <t>TRACTORS</t>
  </si>
  <si>
    <t>CARS</t>
  </si>
  <si>
    <t>Grand Total</t>
  </si>
  <si>
    <t>IN SELECTED LARGE SCALE MANUFACTURING INDUSTRIES</t>
  </si>
  <si>
    <t xml:space="preserve">   % Change Over</t>
  </si>
  <si>
    <t>2014-15 TO 2018-19</t>
  </si>
  <si>
    <t>Average Monthly  Total Employment</t>
  </si>
  <si>
    <t>25.</t>
  </si>
  <si>
    <t>ELEC. LAMPS &amp;  TUBES</t>
  </si>
  <si>
    <t>ALL SECTORS</t>
  </si>
  <si>
    <t>6.09 AVERAGE MONTHLY PRODUCTION WORKERS SECTOR WISE</t>
  </si>
  <si>
    <t>Average Monthly Production Workers</t>
  </si>
  <si>
    <t>.</t>
  </si>
  <si>
    <t xml:space="preserve">6.06  AVERAGE MONTHLY INDUSTRIAL PRODUCTION OF SELECTED LARGE SCALE INDUSTRIES IN SINDH, </t>
  </si>
  <si>
    <t xml:space="preserve"> LARGE SCALE MANUFACTURING INDUSTRIES</t>
  </si>
  <si>
    <t xml:space="preserve">    AVERAGE  MONTHLY EMPLOYMENT IN SELECTED</t>
  </si>
  <si>
    <t xml:space="preserve">6.06                  AVERAGE MONTHLY INDUSTRIAL PRODUCTION OF  </t>
  </si>
  <si>
    <t xml:space="preserve">6.06                 AVERAGE MONTHLY INDUSTRIAL PRODUCTION OF  </t>
  </si>
  <si>
    <t>6.08         AVERAGE  MONTHLY EMPLOYMENT SECTOR WISE</t>
  </si>
  <si>
    <t>Reporing</t>
  </si>
  <si>
    <t>Establishments</t>
  </si>
  <si>
    <t xml:space="preserve">6.07         AVERAGE  MONTHLY EMPLOYMENT IN SELECTED </t>
  </si>
  <si>
    <t>Figure No. 07  Number of Establishments reported during Census 1985-86 to 2005-06</t>
  </si>
  <si>
    <t xml:space="preserve">6.02       MAJOR INDUSTRY GROUPS FOR CENSUS OF MANUFACTURING </t>
  </si>
  <si>
    <t>Figure No. 09 Average Monthly Employment in Large Scale Manufacturing Industries 2009-19</t>
  </si>
  <si>
    <t>Figure No. 08 Trend of Manufacturing Production Index of Sindh for 2006-07 to 2018-19</t>
  </si>
  <si>
    <r>
      <rPr>
        <b/>
        <sz val="10"/>
        <rFont val="Times New Roman"/>
        <family val="1"/>
      </rPr>
      <t>Source</t>
    </r>
    <r>
      <rPr>
        <sz val="10"/>
        <rFont val="Times New Roman"/>
        <family val="1"/>
      </rPr>
      <t>: 'CMI 2005-06</t>
    </r>
  </si>
  <si>
    <t>Cont…</t>
  </si>
  <si>
    <r>
      <rPr>
        <b/>
        <sz val="10"/>
        <rFont val="Times New Roman"/>
        <family val="1"/>
      </rPr>
      <t>Source:</t>
    </r>
    <r>
      <rPr>
        <sz val="10"/>
        <rFont val="Times New Roman"/>
        <family val="1"/>
      </rPr>
      <t xml:space="preserve"> 'CMI 2005-06</t>
    </r>
  </si>
  <si>
    <t>Cont...</t>
  </si>
  <si>
    <r>
      <rPr>
        <b/>
        <sz val="10"/>
        <rFont val="Times New Roman"/>
        <family val="1"/>
      </rPr>
      <t>Source:</t>
    </r>
    <r>
      <rPr>
        <sz val="10"/>
        <rFont val="Times New Roman"/>
        <family val="1"/>
      </rPr>
      <t>- Monthly Survey of Industrial Production &amp;  Employment in Sindh, Bureau of Statistics, Government of Sindh, Karachi.</t>
    </r>
  </si>
  <si>
    <r>
      <rPr>
        <b/>
        <sz val="10"/>
        <rFont val="Times New Roman"/>
        <family val="1"/>
      </rPr>
      <t>Source:-</t>
    </r>
    <r>
      <rPr>
        <sz val="10"/>
        <rFont val="Times New Roman"/>
        <family val="1"/>
      </rPr>
      <t xml:space="preserve"> Monthly Survey of Industrial Production &amp;  Employment in Sindh, Bureau of Statistics, Government of Sindh, Karachi.</t>
    </r>
  </si>
  <si>
    <t xml:space="preserve">                           SELECTED LARGE SCALE INDUSTRIES IN SINDH, </t>
  </si>
  <si>
    <t xml:space="preserve">             2014-15 TO 2018-19</t>
  </si>
  <si>
    <t>6.05       MONTHLY INDEX OF INDUSTRIAL PRODUCTION OF SINDH, 2018-19</t>
  </si>
  <si>
    <t xml:space="preserve">                     SELECTED LARGE SCALE INDUSTRIES IN SINDH</t>
  </si>
  <si>
    <t xml:space="preserve">                  2014-15 TO 2018-19</t>
  </si>
  <si>
    <t xml:space="preserve">            'LARGE SCALE MANUFACTURING INDUSTRIES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</si>
</sst>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-* #,##0_-;\-* #,##0_-;_-* &quot;-&quot;_-;_-@_-"/>
    <numFmt numFmtId="165" formatCode="General_)"/>
    <numFmt numFmtId="166" formatCode="#,##0\-"/>
    <numFmt numFmtId="167" formatCode="_(* #,##0_);_(* \(#,##0\);_(* &quot;-&quot;??_);_(@_)"/>
    <numFmt numFmtId="168" formatCode="\(\-\)\ #,##0_);\(#,##0\)"/>
    <numFmt numFmtId="169" formatCode="_(* #,##0.0_);_(* \(#,##0.0\);_(* &quot;-&quot;??_);_(@_)"/>
    <numFmt numFmtId="170" formatCode="[$-409]mmm\-yy;@"/>
    <numFmt numFmtId="171" formatCode="0.0"/>
  </numFmts>
  <fonts count="20" x14ac:knownFonts="1">
    <font>
      <sz val="14"/>
      <name val="Tms Rm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7"/>
      <name val="MS Gothic"/>
      <family val="3"/>
      <charset val="128"/>
    </font>
    <font>
      <sz val="11"/>
      <name val="Tms Rmn"/>
      <family val="1"/>
    </font>
    <font>
      <b/>
      <sz val="12"/>
      <color theme="1"/>
      <name val="Times New Roman"/>
      <family val="1"/>
    </font>
    <font>
      <b/>
      <i/>
      <sz val="12"/>
      <name val="Times New Roman"/>
      <family val="1"/>
    </font>
    <font>
      <sz val="14"/>
      <name val="Tms Rm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0"/>
      <name val="Tms Rmn"/>
      <family val="1"/>
    </font>
    <font>
      <b/>
      <u val="double"/>
      <sz val="10"/>
      <name val="Times New Roman"/>
      <family val="1"/>
    </font>
    <font>
      <u val="double"/>
      <sz val="10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165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215">
    <xf numFmtId="165" fontId="0" fillId="0" borderId="0" xfId="0"/>
    <xf numFmtId="165" fontId="3" fillId="0" borderId="0" xfId="0" applyFont="1"/>
    <xf numFmtId="165" fontId="4" fillId="0" borderId="0" xfId="0" applyFont="1"/>
    <xf numFmtId="165" fontId="6" fillId="0" borderId="0" xfId="0" applyFont="1" applyAlignment="1">
      <alignment horizontal="centerContinuous"/>
    </xf>
    <xf numFmtId="165" fontId="2" fillId="0" borderId="0" xfId="0" applyFont="1" applyAlignment="1">
      <alignment horizontal="centerContinuous"/>
    </xf>
    <xf numFmtId="165" fontId="3" fillId="0" borderId="0" xfId="0" quotePrefix="1" applyFont="1" applyAlignment="1">
      <alignment horizontal="center"/>
    </xf>
    <xf numFmtId="165" fontId="1" fillId="0" borderId="0" xfId="0" applyFont="1"/>
    <xf numFmtId="165" fontId="9" fillId="0" borderId="0" xfId="0" applyFont="1" applyAlignment="1">
      <alignment horizontal="centerContinuous"/>
    </xf>
    <xf numFmtId="165" fontId="10" fillId="0" borderId="0" xfId="0" applyFont="1" applyBorder="1" applyAlignment="1"/>
    <xf numFmtId="165" fontId="1" fillId="0" borderId="0" xfId="0" quotePrefix="1" applyFont="1" applyAlignment="1">
      <alignment horizontal="right"/>
    </xf>
    <xf numFmtId="165" fontId="5" fillId="2" borderId="0" xfId="0" applyFont="1" applyFill="1"/>
    <xf numFmtId="165" fontId="1" fillId="0" borderId="0" xfId="0" quotePrefix="1" applyFont="1" applyBorder="1" applyAlignment="1">
      <alignment horizontal="left" vertical="center"/>
    </xf>
    <xf numFmtId="165" fontId="1" fillId="0" borderId="1" xfId="0" quotePrefix="1" applyFont="1" applyBorder="1" applyAlignment="1">
      <alignment horizontal="right" wrapText="1"/>
    </xf>
    <xf numFmtId="165" fontId="1" fillId="0" borderId="1" xfId="0" applyFont="1" applyBorder="1"/>
    <xf numFmtId="165" fontId="1" fillId="2" borderId="0" xfId="0" applyFont="1" applyFill="1" applyBorder="1" applyAlignment="1">
      <alignment horizontal="center" vertical="center" wrapText="1"/>
    </xf>
    <xf numFmtId="167" fontId="1" fillId="2" borderId="0" xfId="1" applyNumberFormat="1" applyFont="1" applyFill="1" applyBorder="1" applyAlignment="1">
      <alignment horizontal="right"/>
    </xf>
    <xf numFmtId="165" fontId="1" fillId="2" borderId="0" xfId="0" applyFont="1" applyFill="1" applyBorder="1" applyAlignment="1">
      <alignment horizontal="left" vertical="center" wrapText="1"/>
    </xf>
    <xf numFmtId="165" fontId="13" fillId="0" borderId="0" xfId="0" applyFont="1" applyAlignment="1">
      <alignment horizontal="center"/>
    </xf>
    <xf numFmtId="165" fontId="13" fillId="0" borderId="0" xfId="0" applyFont="1"/>
    <xf numFmtId="165" fontId="14" fillId="0" borderId="0" xfId="0" applyFont="1" applyAlignment="1">
      <alignment horizontal="right"/>
    </xf>
    <xf numFmtId="165" fontId="15" fillId="0" borderId="0" xfId="0" applyFont="1"/>
    <xf numFmtId="165" fontId="13" fillId="0" borderId="0" xfId="0" quotePrefix="1" applyFont="1" applyAlignment="1">
      <alignment horizontal="right"/>
    </xf>
    <xf numFmtId="165" fontId="13" fillId="0" borderId="1" xfId="0" applyFont="1" applyBorder="1" applyAlignment="1">
      <alignment horizontal="fill"/>
    </xf>
    <xf numFmtId="165" fontId="13" fillId="0" borderId="4" xfId="0" applyFont="1" applyBorder="1" applyAlignment="1">
      <alignment horizontal="fill"/>
    </xf>
    <xf numFmtId="165" fontId="1" fillId="0" borderId="0" xfId="0" applyFont="1" applyAlignment="1">
      <alignment horizontal="left"/>
    </xf>
    <xf numFmtId="165" fontId="13" fillId="0" borderId="0" xfId="0" applyFont="1" applyBorder="1" applyAlignment="1">
      <alignment horizontal="center"/>
    </xf>
    <xf numFmtId="165" fontId="13" fillId="0" borderId="5" xfId="0" applyFont="1" applyBorder="1" applyAlignment="1">
      <alignment horizontal="center"/>
    </xf>
    <xf numFmtId="165" fontId="1" fillId="0" borderId="0" xfId="0" applyFont="1" applyBorder="1"/>
    <xf numFmtId="165" fontId="13" fillId="0" borderId="2" xfId="0" applyFont="1" applyBorder="1" applyAlignment="1">
      <alignment horizontal="center"/>
    </xf>
    <xf numFmtId="165" fontId="13" fillId="0" borderId="6" xfId="0" applyFont="1" applyBorder="1" applyAlignment="1">
      <alignment horizontal="center"/>
    </xf>
    <xf numFmtId="165" fontId="13" fillId="0" borderId="7" xfId="0" applyFont="1" applyBorder="1" applyAlignment="1">
      <alignment horizontal="left" vertical="center"/>
    </xf>
    <xf numFmtId="165" fontId="13" fillId="0" borderId="3" xfId="0" applyFont="1" applyBorder="1" applyAlignment="1">
      <alignment horizontal="center" vertical="center"/>
    </xf>
    <xf numFmtId="165" fontId="13" fillId="0" borderId="8" xfId="0" applyFont="1" applyBorder="1" applyAlignment="1">
      <alignment horizontal="center" vertical="center"/>
    </xf>
    <xf numFmtId="37" fontId="1" fillId="0" borderId="0" xfId="0" applyNumberFormat="1" applyFont="1" applyProtection="1"/>
    <xf numFmtId="165" fontId="1" fillId="0" borderId="0" xfId="0" quotePrefix="1" applyFont="1" applyAlignment="1">
      <alignment horizontal="left"/>
    </xf>
    <xf numFmtId="165" fontId="1" fillId="0" borderId="0" xfId="0" quotePrefix="1" applyFont="1" applyBorder="1" applyAlignment="1">
      <alignment horizontal="left"/>
    </xf>
    <xf numFmtId="37" fontId="1" fillId="0" borderId="0" xfId="0" applyNumberFormat="1" applyFont="1" applyBorder="1" applyProtection="1"/>
    <xf numFmtId="165" fontId="1" fillId="0" borderId="2" xfId="0" quotePrefix="1" applyFont="1" applyBorder="1" applyAlignment="1">
      <alignment horizontal="left"/>
    </xf>
    <xf numFmtId="37" fontId="1" fillId="0" borderId="2" xfId="0" applyNumberFormat="1" applyFont="1" applyBorder="1" applyProtection="1"/>
    <xf numFmtId="165" fontId="1" fillId="0" borderId="0" xfId="0" applyFont="1" applyBorder="1" applyAlignment="1">
      <alignment horizontal="fill"/>
    </xf>
    <xf numFmtId="165" fontId="1" fillId="0" borderId="0" xfId="0" applyFont="1" applyAlignment="1">
      <alignment wrapText="1"/>
    </xf>
    <xf numFmtId="165" fontId="13" fillId="0" borderId="0" xfId="0" applyFont="1" applyAlignment="1">
      <alignment wrapText="1"/>
    </xf>
    <xf numFmtId="165" fontId="13" fillId="0" borderId="0" xfId="0" applyFont="1" applyAlignment="1">
      <alignment horizontal="right" wrapText="1"/>
    </xf>
    <xf numFmtId="165" fontId="13" fillId="0" borderId="7" xfId="0" applyFont="1" applyBorder="1" applyAlignment="1">
      <alignment horizontal="center" vertical="center" wrapText="1"/>
    </xf>
    <xf numFmtId="165" fontId="13" fillId="0" borderId="3" xfId="0" quotePrefix="1" applyFont="1" applyBorder="1" applyAlignment="1">
      <alignment horizontal="center" vertical="center" wrapText="1"/>
    </xf>
    <xf numFmtId="165" fontId="13" fillId="0" borderId="8" xfId="0" quotePrefix="1" applyFont="1" applyBorder="1" applyAlignment="1">
      <alignment horizontal="center" vertical="center" wrapText="1"/>
    </xf>
    <xf numFmtId="165" fontId="13" fillId="0" borderId="3" xfId="0" applyFont="1" applyBorder="1" applyAlignment="1">
      <alignment horizontal="left" wrapText="1"/>
    </xf>
    <xf numFmtId="165" fontId="13" fillId="0" borderId="3" xfId="0" applyFont="1" applyBorder="1" applyAlignment="1">
      <alignment horizontal="center" wrapText="1"/>
    </xf>
    <xf numFmtId="165" fontId="13" fillId="0" borderId="3" xfId="0" quotePrefix="1" applyFont="1" applyBorder="1" applyAlignment="1">
      <alignment horizontal="center" wrapText="1"/>
    </xf>
    <xf numFmtId="166" fontId="1" fillId="0" borderId="0" xfId="0" applyNumberFormat="1" applyFont="1" applyAlignment="1" applyProtection="1">
      <alignment wrapText="1"/>
    </xf>
    <xf numFmtId="165" fontId="13" fillId="0" borderId="0" xfId="0" applyFont="1" applyAlignment="1">
      <alignment horizontal="left" wrapText="1"/>
    </xf>
    <xf numFmtId="37" fontId="13" fillId="0" borderId="0" xfId="0" applyNumberFormat="1" applyFont="1" applyAlignment="1" applyProtection="1">
      <alignment wrapText="1"/>
    </xf>
    <xf numFmtId="165" fontId="1" fillId="0" borderId="0" xfId="0" applyFont="1" applyAlignment="1">
      <alignment horizontal="left" wrapText="1"/>
    </xf>
    <xf numFmtId="167" fontId="1" fillId="0" borderId="0" xfId="1" applyNumberFormat="1" applyFont="1" applyAlignment="1">
      <alignment wrapText="1"/>
    </xf>
    <xf numFmtId="167" fontId="1" fillId="0" borderId="0" xfId="1" quotePrefix="1" applyNumberFormat="1" applyFont="1" applyAlignment="1">
      <alignment horizontal="right" wrapText="1"/>
    </xf>
    <xf numFmtId="37" fontId="1" fillId="0" borderId="0" xfId="0" applyNumberFormat="1" applyFont="1" applyAlignment="1" applyProtection="1">
      <alignment wrapText="1"/>
    </xf>
    <xf numFmtId="165" fontId="1" fillId="0" borderId="0" xfId="0" quotePrefix="1" applyFont="1" applyAlignment="1">
      <alignment horizontal="left" wrapText="1"/>
    </xf>
    <xf numFmtId="165" fontId="1" fillId="0" borderId="0" xfId="0" quotePrefix="1" applyFont="1" applyAlignment="1">
      <alignment horizontal="right" wrapText="1"/>
    </xf>
    <xf numFmtId="167" fontId="1" fillId="0" borderId="0" xfId="1" applyNumberFormat="1" applyFont="1" applyAlignment="1">
      <alignment horizontal="right" wrapText="1"/>
    </xf>
    <xf numFmtId="168" fontId="1" fillId="0" borderId="0" xfId="0" applyNumberFormat="1" applyFont="1" applyAlignment="1" applyProtection="1">
      <alignment horizontal="right" wrapText="1"/>
    </xf>
    <xf numFmtId="165" fontId="1" fillId="0" borderId="0" xfId="0" applyFont="1" applyBorder="1" applyAlignment="1">
      <alignment wrapText="1"/>
    </xf>
    <xf numFmtId="165" fontId="1" fillId="0" borderId="1" xfId="0" applyFont="1" applyBorder="1" applyAlignment="1">
      <alignment wrapText="1"/>
    </xf>
    <xf numFmtId="165" fontId="14" fillId="0" borderId="0" xfId="0" quotePrefix="1" applyFont="1" applyAlignment="1">
      <alignment horizontal="right"/>
    </xf>
    <xf numFmtId="165" fontId="13" fillId="0" borderId="9" xfId="0" applyFont="1" applyBorder="1" applyAlignment="1">
      <alignment horizontal="center" vertical="center"/>
    </xf>
    <xf numFmtId="165" fontId="13" fillId="0" borderId="1" xfId="0" quotePrefix="1" applyFont="1" applyBorder="1" applyAlignment="1">
      <alignment horizontal="center" vertical="center"/>
    </xf>
    <xf numFmtId="165" fontId="13" fillId="0" borderId="4" xfId="0" quotePrefix="1" applyFont="1" applyBorder="1" applyAlignment="1">
      <alignment horizontal="center" vertical="center"/>
    </xf>
    <xf numFmtId="165" fontId="13" fillId="0" borderId="12" xfId="0" applyFont="1" applyBorder="1" applyAlignment="1">
      <alignment horizontal="center" vertical="center"/>
    </xf>
    <xf numFmtId="165" fontId="13" fillId="0" borderId="0" xfId="0" quotePrefix="1" applyFont="1" applyBorder="1" applyAlignment="1">
      <alignment horizontal="center" vertical="center"/>
    </xf>
    <xf numFmtId="165" fontId="13" fillId="0" borderId="5" xfId="0" quotePrefix="1" applyFont="1" applyBorder="1" applyAlignment="1">
      <alignment horizontal="center" vertical="center"/>
    </xf>
    <xf numFmtId="165" fontId="13" fillId="0" borderId="10" xfId="0" applyFont="1" applyBorder="1" applyAlignment="1">
      <alignment horizontal="center" vertical="center"/>
    </xf>
    <xf numFmtId="165" fontId="1" fillId="0" borderId="2" xfId="0" applyFont="1" applyBorder="1" applyAlignment="1">
      <alignment horizontal="center" vertical="center"/>
    </xf>
    <xf numFmtId="165" fontId="13" fillId="0" borderId="2" xfId="0" quotePrefix="1" applyFont="1" applyBorder="1" applyAlignment="1">
      <alignment horizontal="center" vertical="center"/>
    </xf>
    <xf numFmtId="165" fontId="13" fillId="0" borderId="6" xfId="0" quotePrefix="1" applyFont="1" applyBorder="1" applyAlignment="1">
      <alignment horizontal="center" vertical="center"/>
    </xf>
    <xf numFmtId="165" fontId="13" fillId="0" borderId="3" xfId="0" applyFont="1" applyBorder="1" applyAlignment="1">
      <alignment horizontal="left"/>
    </xf>
    <xf numFmtId="165" fontId="13" fillId="0" borderId="3" xfId="0" quotePrefix="1" applyFont="1" applyBorder="1" applyAlignment="1">
      <alignment horizontal="center"/>
    </xf>
    <xf numFmtId="165" fontId="13" fillId="0" borderId="0" xfId="0" applyFont="1" applyBorder="1" applyAlignment="1">
      <alignment horizontal="left"/>
    </xf>
    <xf numFmtId="165" fontId="13" fillId="0" borderId="0" xfId="0" quotePrefix="1" applyFont="1" applyBorder="1" applyAlignment="1">
      <alignment horizontal="center"/>
    </xf>
    <xf numFmtId="165" fontId="13" fillId="0" borderId="0" xfId="0" applyFont="1" applyAlignment="1">
      <alignment horizontal="left"/>
    </xf>
    <xf numFmtId="37" fontId="13" fillId="0" borderId="0" xfId="0" applyNumberFormat="1" applyFont="1" applyProtection="1"/>
    <xf numFmtId="167" fontId="1" fillId="0" borderId="0" xfId="1" applyNumberFormat="1" applyFont="1"/>
    <xf numFmtId="167" fontId="1" fillId="0" borderId="0" xfId="1" quotePrefix="1" applyNumberFormat="1" applyFont="1" applyAlignment="1">
      <alignment horizontal="right"/>
    </xf>
    <xf numFmtId="165" fontId="1" fillId="0" borderId="2" xfId="0" applyFont="1" applyBorder="1" applyAlignment="1">
      <alignment horizontal="left"/>
    </xf>
    <xf numFmtId="167" fontId="1" fillId="0" borderId="2" xfId="1" applyNumberFormat="1" applyFont="1" applyBorder="1"/>
    <xf numFmtId="165" fontId="13" fillId="0" borderId="0" xfId="0" applyFont="1" applyAlignment="1">
      <alignment horizontal="centerContinuous"/>
    </xf>
    <xf numFmtId="165" fontId="1" fillId="0" borderId="0" xfId="0" applyFont="1" applyAlignment="1">
      <alignment horizontal="centerContinuous"/>
    </xf>
    <xf numFmtId="165" fontId="13" fillId="0" borderId="0" xfId="0" applyFont="1" applyAlignment="1">
      <alignment horizontal="right"/>
    </xf>
    <xf numFmtId="165" fontId="13" fillId="0" borderId="3" xfId="0" applyFont="1" applyBorder="1" applyAlignment="1">
      <alignment horizontal="center"/>
    </xf>
    <xf numFmtId="166" fontId="1" fillId="0" borderId="0" xfId="0" applyNumberFormat="1" applyFont="1" applyProtection="1"/>
    <xf numFmtId="43" fontId="1" fillId="0" borderId="0" xfId="1" quotePrefix="1" applyFont="1" applyAlignment="1">
      <alignment horizontal="right"/>
    </xf>
    <xf numFmtId="165" fontId="1" fillId="0" borderId="0" xfId="0" applyFont="1" applyAlignment="1">
      <alignment horizontal="right"/>
    </xf>
    <xf numFmtId="165" fontId="14" fillId="0" borderId="0" xfId="0" applyFont="1" applyAlignment="1">
      <alignment horizontal="left"/>
    </xf>
    <xf numFmtId="165" fontId="13" fillId="0" borderId="0" xfId="0" quotePrefix="1" applyFont="1" applyAlignment="1">
      <alignment horizontal="center"/>
    </xf>
    <xf numFmtId="165" fontId="13" fillId="0" borderId="7" xfId="0" applyFont="1" applyBorder="1" applyAlignment="1">
      <alignment horizontal="center" vertical="center"/>
    </xf>
    <xf numFmtId="165" fontId="13" fillId="0" borderId="8" xfId="0" quotePrefix="1" applyFont="1" applyBorder="1" applyAlignment="1">
      <alignment horizontal="center" vertical="center"/>
    </xf>
    <xf numFmtId="165" fontId="1" fillId="0" borderId="0" xfId="0" quotePrefix="1" applyFont="1" applyAlignment="1">
      <alignment horizontal="center" vertical="center"/>
    </xf>
    <xf numFmtId="169" fontId="1" fillId="0" borderId="0" xfId="1" applyNumberFormat="1" applyFont="1" applyAlignment="1">
      <alignment vertical="center"/>
    </xf>
    <xf numFmtId="165" fontId="1" fillId="0" borderId="0" xfId="0" applyFont="1" applyAlignment="1">
      <alignment horizontal="center" vertical="center"/>
    </xf>
    <xf numFmtId="9" fontId="1" fillId="0" borderId="0" xfId="2" applyFont="1" applyAlignment="1">
      <alignment horizontal="center" vertical="center"/>
    </xf>
    <xf numFmtId="165" fontId="1" fillId="0" borderId="0" xfId="0" quotePrefix="1" applyFont="1" applyBorder="1" applyAlignment="1">
      <alignment horizontal="center" vertical="center"/>
    </xf>
    <xf numFmtId="165" fontId="1" fillId="0" borderId="0" xfId="0" applyFont="1" applyBorder="1" applyAlignment="1">
      <alignment horizontal="center" vertical="center"/>
    </xf>
    <xf numFmtId="169" fontId="1" fillId="0" borderId="0" xfId="1" applyNumberFormat="1" applyFont="1" applyBorder="1" applyAlignment="1">
      <alignment vertical="center"/>
    </xf>
    <xf numFmtId="9" fontId="1" fillId="0" borderId="0" xfId="2" applyFont="1" applyBorder="1" applyAlignment="1">
      <alignment horizontal="center" vertical="center"/>
    </xf>
    <xf numFmtId="165" fontId="1" fillId="0" borderId="2" xfId="0" quotePrefix="1" applyFont="1" applyBorder="1" applyAlignment="1">
      <alignment horizontal="center" vertical="center"/>
    </xf>
    <xf numFmtId="169" fontId="1" fillId="0" borderId="2" xfId="1" applyNumberFormat="1" applyFont="1" applyBorder="1" applyAlignment="1">
      <alignment vertical="center"/>
    </xf>
    <xf numFmtId="9" fontId="1" fillId="0" borderId="2" xfId="2" applyFont="1" applyBorder="1" applyAlignment="1">
      <alignment horizontal="center" vertical="center"/>
    </xf>
    <xf numFmtId="165" fontId="1" fillId="0" borderId="0" xfId="0" quotePrefix="1" applyFont="1" applyBorder="1" applyAlignment="1">
      <alignment horizontal="right"/>
    </xf>
    <xf numFmtId="165" fontId="13" fillId="0" borderId="0" xfId="0" quotePrefix="1" applyFont="1" applyAlignment="1">
      <alignment horizontal="centerContinuous"/>
    </xf>
    <xf numFmtId="165" fontId="13" fillId="0" borderId="0" xfId="0" applyFont="1" applyBorder="1" applyAlignment="1">
      <alignment horizontal="fill"/>
    </xf>
    <xf numFmtId="165" fontId="17" fillId="0" borderId="0" xfId="0" quotePrefix="1" applyFont="1" applyAlignment="1">
      <alignment horizontal="left"/>
    </xf>
    <xf numFmtId="169" fontId="18" fillId="0" borderId="0" xfId="1" applyNumberFormat="1" applyFont="1" applyBorder="1" applyAlignment="1">
      <alignment horizontal="center" vertical="center"/>
    </xf>
    <xf numFmtId="39" fontId="1" fillId="0" borderId="0" xfId="0" applyNumberFormat="1" applyFont="1" applyProtection="1"/>
    <xf numFmtId="39" fontId="1" fillId="0" borderId="0" xfId="0" quotePrefix="1" applyNumberFormat="1" applyFont="1" applyAlignment="1" applyProtection="1">
      <alignment horizontal="right"/>
    </xf>
    <xf numFmtId="43" fontId="1" fillId="0" borderId="0" xfId="0" quotePrefix="1" applyNumberFormat="1" applyFont="1" applyAlignment="1" applyProtection="1">
      <alignment horizontal="right" vertical="top"/>
    </xf>
    <xf numFmtId="165" fontId="18" fillId="0" borderId="0" xfId="0" applyFont="1" applyBorder="1" applyAlignment="1">
      <alignment horizontal="center" vertical="center"/>
    </xf>
    <xf numFmtId="169" fontId="1" fillId="0" borderId="0" xfId="1" applyNumberFormat="1" applyFont="1" applyBorder="1"/>
    <xf numFmtId="165" fontId="1" fillId="0" borderId="0" xfId="0" applyFont="1" applyAlignment="1">
      <alignment horizontal="center"/>
    </xf>
    <xf numFmtId="9" fontId="1" fillId="0" borderId="0" xfId="2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</xf>
    <xf numFmtId="169" fontId="1" fillId="0" borderId="0" xfId="1" applyNumberFormat="1" applyFont="1" applyBorder="1" applyAlignment="1" applyProtection="1"/>
    <xf numFmtId="43" fontId="1" fillId="0" borderId="0" xfId="0" applyNumberFormat="1" applyFont="1" applyAlignment="1" applyProtection="1">
      <alignment horizontal="right"/>
    </xf>
    <xf numFmtId="165" fontId="14" fillId="2" borderId="0" xfId="0" applyFont="1" applyFill="1" applyAlignment="1"/>
    <xf numFmtId="165" fontId="1" fillId="2" borderId="0" xfId="0" applyFont="1" applyFill="1"/>
    <xf numFmtId="165" fontId="13" fillId="2" borderId="0" xfId="0" applyFont="1" applyFill="1" applyBorder="1" applyAlignment="1">
      <alignment horizontal="center"/>
    </xf>
    <xf numFmtId="170" fontId="13" fillId="2" borderId="2" xfId="0" applyNumberFormat="1" applyFont="1" applyFill="1" applyBorder="1" applyAlignment="1">
      <alignment horizontal="center" vertical="center" wrapText="1"/>
    </xf>
    <xf numFmtId="170" fontId="13" fillId="0" borderId="2" xfId="0" applyNumberFormat="1" applyFont="1" applyBorder="1" applyAlignment="1">
      <alignment horizontal="center" vertical="center" wrapText="1"/>
    </xf>
    <xf numFmtId="170" fontId="13" fillId="0" borderId="6" xfId="0" quotePrefix="1" applyNumberFormat="1" applyFont="1" applyBorder="1" applyAlignment="1">
      <alignment horizontal="center" vertical="center" wrapText="1"/>
    </xf>
    <xf numFmtId="165" fontId="13" fillId="2" borderId="0" xfId="0" quotePrefix="1" applyFont="1" applyFill="1" applyBorder="1" applyAlignment="1">
      <alignment horizontal="center"/>
    </xf>
    <xf numFmtId="165" fontId="13" fillId="2" borderId="0" xfId="0" applyFont="1" applyFill="1" applyBorder="1" applyAlignment="1">
      <alignment vertical="center" wrapText="1"/>
    </xf>
    <xf numFmtId="165" fontId="13" fillId="2" borderId="0" xfId="0" applyFont="1" applyFill="1" applyBorder="1" applyAlignment="1">
      <alignment horizontal="center" vertical="center"/>
    </xf>
    <xf numFmtId="165" fontId="1" fillId="2" borderId="0" xfId="0" applyFont="1" applyFill="1" applyBorder="1"/>
    <xf numFmtId="165" fontId="1" fillId="2" borderId="0" xfId="0" applyFont="1" applyFill="1" applyBorder="1" applyAlignment="1">
      <alignment horizontal="right"/>
    </xf>
    <xf numFmtId="165" fontId="1" fillId="2" borderId="0" xfId="0" applyFont="1" applyFill="1" applyBorder="1" applyAlignment="1">
      <alignment vertical="center" wrapText="1"/>
    </xf>
    <xf numFmtId="165" fontId="1" fillId="2" borderId="0" xfId="0" applyFont="1" applyFill="1" applyBorder="1" applyAlignment="1">
      <alignment horizontal="center" vertical="center"/>
    </xf>
    <xf numFmtId="165" fontId="1" fillId="2" borderId="0" xfId="0" applyFont="1" applyFill="1" applyBorder="1" applyAlignment="1">
      <alignment horizontal="center"/>
    </xf>
    <xf numFmtId="167" fontId="1" fillId="2" borderId="0" xfId="1" applyNumberFormat="1" applyFont="1" applyFill="1" applyBorder="1"/>
    <xf numFmtId="2" fontId="1" fillId="2" borderId="0" xfId="0" applyNumberFormat="1" applyFont="1" applyFill="1" applyBorder="1" applyAlignment="1">
      <alignment horizontal="center" vertical="center"/>
    </xf>
    <xf numFmtId="2" fontId="13" fillId="2" borderId="0" xfId="0" applyNumberFormat="1" applyFont="1" applyFill="1" applyBorder="1" applyAlignment="1">
      <alignment horizontal="center" vertical="center"/>
    </xf>
    <xf numFmtId="165" fontId="13" fillId="2" borderId="0" xfId="0" applyFont="1" applyFill="1" applyBorder="1"/>
    <xf numFmtId="167" fontId="13" fillId="2" borderId="0" xfId="1" applyNumberFormat="1" applyFont="1" applyFill="1" applyBorder="1"/>
    <xf numFmtId="165" fontId="1" fillId="2" borderId="2" xfId="0" applyFont="1" applyFill="1" applyBorder="1" applyAlignment="1">
      <alignment horizontal="right"/>
    </xf>
    <xf numFmtId="165" fontId="1" fillId="2" borderId="2" xfId="0" applyFont="1" applyFill="1" applyBorder="1" applyAlignment="1">
      <alignment vertical="center" wrapText="1"/>
    </xf>
    <xf numFmtId="165" fontId="1" fillId="2" borderId="2" xfId="0" applyFont="1" applyFill="1" applyBorder="1" applyAlignment="1">
      <alignment horizontal="center" vertical="center"/>
    </xf>
    <xf numFmtId="165" fontId="1" fillId="2" borderId="2" xfId="0" applyFont="1" applyFill="1" applyBorder="1" applyAlignment="1">
      <alignment horizontal="center"/>
    </xf>
    <xf numFmtId="167" fontId="1" fillId="2" borderId="2" xfId="1" applyNumberFormat="1" applyFont="1" applyFill="1" applyBorder="1"/>
    <xf numFmtId="2" fontId="1" fillId="2" borderId="2" xfId="0" applyNumberFormat="1" applyFont="1" applyFill="1" applyBorder="1" applyAlignment="1">
      <alignment horizontal="center" vertical="center"/>
    </xf>
    <xf numFmtId="165" fontId="1" fillId="2" borderId="0" xfId="0" applyFont="1" applyFill="1" applyBorder="1" applyAlignment="1">
      <alignment wrapText="1"/>
    </xf>
    <xf numFmtId="165" fontId="19" fillId="2" borderId="11" xfId="0" applyFont="1" applyFill="1" applyBorder="1"/>
    <xf numFmtId="165" fontId="13" fillId="2" borderId="11" xfId="0" applyFont="1" applyFill="1" applyBorder="1" applyAlignment="1">
      <alignment vertical="center" wrapText="1"/>
    </xf>
    <xf numFmtId="171" fontId="19" fillId="2" borderId="11" xfId="0" applyNumberFormat="1" applyFont="1" applyFill="1" applyBorder="1"/>
    <xf numFmtId="43" fontId="1" fillId="0" borderId="0" xfId="0" applyNumberFormat="1" applyFont="1" applyAlignment="1" applyProtection="1"/>
    <xf numFmtId="165" fontId="1" fillId="0" borderId="0" xfId="0" applyFont="1" applyAlignment="1">
      <alignment vertical="center"/>
    </xf>
    <xf numFmtId="165" fontId="13" fillId="0" borderId="0" xfId="0" applyFont="1" applyAlignment="1">
      <alignment horizontal="center" vertical="center"/>
    </xf>
    <xf numFmtId="167" fontId="1" fillId="2" borderId="0" xfId="1" applyNumberFormat="1" applyFont="1" applyFill="1" applyBorder="1" applyAlignment="1">
      <alignment horizontal="center" vertical="center"/>
    </xf>
    <xf numFmtId="167" fontId="1" fillId="2" borderId="0" xfId="1" applyNumberFormat="1" applyFont="1" applyFill="1" applyBorder="1" applyAlignment="1">
      <alignment horizontal="right" vertical="center"/>
    </xf>
    <xf numFmtId="165" fontId="1" fillId="0" borderId="0" xfId="0" applyFont="1" applyBorder="1" applyAlignment="1">
      <alignment vertical="center"/>
    </xf>
    <xf numFmtId="165" fontId="13" fillId="0" borderId="0" xfId="0" applyFont="1" applyBorder="1" applyAlignment="1">
      <alignment horizontal="center" vertical="center"/>
    </xf>
    <xf numFmtId="165" fontId="19" fillId="0" borderId="2" xfId="0" applyFont="1" applyBorder="1"/>
    <xf numFmtId="165" fontId="1" fillId="0" borderId="2" xfId="0" applyFont="1" applyBorder="1" applyAlignment="1">
      <alignment vertical="center"/>
    </xf>
    <xf numFmtId="167" fontId="19" fillId="0" borderId="2" xfId="1" applyNumberFormat="1" applyFont="1" applyBorder="1"/>
    <xf numFmtId="164" fontId="1" fillId="0" borderId="0" xfId="3" applyFont="1" applyAlignment="1">
      <alignment horizontal="center" vertical="center"/>
    </xf>
    <xf numFmtId="167" fontId="19" fillId="0" borderId="2" xfId="1" applyNumberFormat="1" applyFont="1" applyBorder="1" applyAlignment="1">
      <alignment horizontal="center"/>
    </xf>
    <xf numFmtId="165" fontId="14" fillId="0" borderId="0" xfId="0" applyFont="1"/>
    <xf numFmtId="165" fontId="13" fillId="0" borderId="9" xfId="0" applyFont="1" applyBorder="1" applyAlignment="1">
      <alignment horizontal="left" vertical="center"/>
    </xf>
    <xf numFmtId="165" fontId="13" fillId="0" borderId="12" xfId="0" applyFont="1" applyBorder="1" applyAlignment="1">
      <alignment horizontal="left" vertical="center"/>
    </xf>
    <xf numFmtId="165" fontId="13" fillId="0" borderId="10" xfId="0" applyFont="1" applyBorder="1" applyAlignment="1">
      <alignment horizontal="left" vertical="center"/>
    </xf>
    <xf numFmtId="165" fontId="13" fillId="0" borderId="0" xfId="0" applyFont="1" applyAlignment="1">
      <alignment horizontal="center"/>
    </xf>
    <xf numFmtId="165" fontId="7" fillId="0" borderId="0" xfId="0" applyFont="1" applyAlignment="1">
      <alignment horizontal="center"/>
    </xf>
    <xf numFmtId="165" fontId="7" fillId="0" borderId="0" xfId="0" quotePrefix="1" applyFont="1" applyAlignment="1">
      <alignment horizontal="center"/>
    </xf>
    <xf numFmtId="165" fontId="13" fillId="0" borderId="0" xfId="0" applyFont="1" applyAlignment="1">
      <alignment horizontal="center" wrapText="1"/>
    </xf>
    <xf numFmtId="165" fontId="14" fillId="0" borderId="0" xfId="0" applyFont="1" applyAlignment="1">
      <alignment horizontal="left" wrapText="1"/>
    </xf>
    <xf numFmtId="165" fontId="7" fillId="0" borderId="0" xfId="0" quotePrefix="1" applyFont="1" applyAlignment="1">
      <alignment horizontal="center" wrapText="1"/>
    </xf>
    <xf numFmtId="165" fontId="7" fillId="0" borderId="0" xfId="0" applyFont="1" applyAlignment="1">
      <alignment horizontal="center" wrapText="1"/>
    </xf>
    <xf numFmtId="165" fontId="14" fillId="0" borderId="0" xfId="0" applyFont="1" applyAlignment="1">
      <alignment horizontal="left"/>
    </xf>
    <xf numFmtId="165" fontId="7" fillId="0" borderId="0" xfId="0" applyFont="1" applyBorder="1" applyAlignment="1">
      <alignment horizontal="center"/>
    </xf>
    <xf numFmtId="165" fontId="7" fillId="0" borderId="0" xfId="0" quotePrefix="1" applyFont="1" applyBorder="1" applyAlignment="1">
      <alignment horizontal="center"/>
    </xf>
    <xf numFmtId="165" fontId="1" fillId="0" borderId="1" xfId="0" quotePrefix="1" applyFont="1" applyBorder="1" applyAlignment="1">
      <alignment horizontal="left" vertical="center" wrapText="1"/>
    </xf>
    <xf numFmtId="165" fontId="13" fillId="0" borderId="1" xfId="0" applyFont="1" applyBorder="1" applyAlignment="1">
      <alignment horizontal="center" vertical="center"/>
    </xf>
    <xf numFmtId="165" fontId="13" fillId="0" borderId="4" xfId="0" applyFont="1" applyBorder="1" applyAlignment="1">
      <alignment horizontal="center" vertical="center"/>
    </xf>
    <xf numFmtId="165" fontId="13" fillId="0" borderId="2" xfId="0" applyFont="1" applyBorder="1" applyAlignment="1">
      <alignment horizontal="center" vertical="center"/>
    </xf>
    <xf numFmtId="165" fontId="13" fillId="0" borderId="6" xfId="0" applyFont="1" applyBorder="1" applyAlignment="1">
      <alignment horizontal="center" vertical="center"/>
    </xf>
    <xf numFmtId="165" fontId="16" fillId="0" borderId="0" xfId="0" applyFont="1" applyAlignment="1">
      <alignment horizontal="center"/>
    </xf>
    <xf numFmtId="165" fontId="1" fillId="0" borderId="1" xfId="0" quotePrefix="1" applyFont="1" applyBorder="1" applyAlignment="1">
      <alignment horizontal="left" wrapText="1"/>
    </xf>
    <xf numFmtId="165" fontId="13" fillId="0" borderId="9" xfId="0" applyFont="1" applyBorder="1" applyAlignment="1">
      <alignment horizontal="center" vertical="center"/>
    </xf>
    <xf numFmtId="165" fontId="13" fillId="0" borderId="10" xfId="0" applyFont="1" applyBorder="1" applyAlignment="1">
      <alignment horizontal="center" vertical="center"/>
    </xf>
    <xf numFmtId="165" fontId="14" fillId="0" borderId="0" xfId="0" applyFont="1" applyAlignment="1">
      <alignment horizontal="right"/>
    </xf>
    <xf numFmtId="165" fontId="13" fillId="2" borderId="0" xfId="0" applyFont="1" applyFill="1" applyAlignment="1">
      <alignment horizontal="center"/>
    </xf>
    <xf numFmtId="165" fontId="13" fillId="2" borderId="1" xfId="0" applyFont="1" applyFill="1" applyBorder="1" applyAlignment="1">
      <alignment horizontal="center" vertical="center" wrapText="1"/>
    </xf>
    <xf numFmtId="165" fontId="13" fillId="2" borderId="2" xfId="0" applyFont="1" applyFill="1" applyBorder="1" applyAlignment="1">
      <alignment horizontal="center" vertical="center" wrapText="1"/>
    </xf>
    <xf numFmtId="170" fontId="13" fillId="2" borderId="1" xfId="0" applyNumberFormat="1" applyFont="1" applyFill="1" applyBorder="1" applyAlignment="1">
      <alignment horizontal="center" vertical="center" wrapText="1"/>
    </xf>
    <xf numFmtId="170" fontId="13" fillId="2" borderId="4" xfId="0" applyNumberFormat="1" applyFont="1" applyFill="1" applyBorder="1" applyAlignment="1">
      <alignment horizontal="center" vertical="center" wrapText="1"/>
    </xf>
    <xf numFmtId="165" fontId="1" fillId="2" borderId="1" xfId="0" applyFont="1" applyFill="1" applyBorder="1" applyAlignment="1">
      <alignment horizontal="left" vertical="center" wrapText="1"/>
    </xf>
    <xf numFmtId="165" fontId="7" fillId="2" borderId="0" xfId="0" quotePrefix="1" applyFont="1" applyFill="1" applyAlignment="1">
      <alignment horizontal="center"/>
    </xf>
    <xf numFmtId="165" fontId="14" fillId="2" borderId="0" xfId="0" applyFont="1" applyFill="1" applyAlignment="1">
      <alignment horizontal="left"/>
    </xf>
    <xf numFmtId="165" fontId="7" fillId="2" borderId="0" xfId="0" applyFont="1" applyFill="1" applyBorder="1" applyAlignment="1">
      <alignment horizontal="center"/>
    </xf>
    <xf numFmtId="165" fontId="13" fillId="2" borderId="9" xfId="0" applyFont="1" applyFill="1" applyBorder="1" applyAlignment="1">
      <alignment horizontal="center" vertical="center" wrapText="1"/>
    </xf>
    <xf numFmtId="165" fontId="13" fillId="2" borderId="10" xfId="0" applyFont="1" applyFill="1" applyBorder="1" applyAlignment="1">
      <alignment horizontal="center" vertical="center" wrapText="1"/>
    </xf>
    <xf numFmtId="165" fontId="1" fillId="2" borderId="0" xfId="0" applyFont="1" applyFill="1" applyBorder="1" applyAlignment="1">
      <alignment horizontal="left" vertical="center" wrapText="1"/>
    </xf>
    <xf numFmtId="165" fontId="7" fillId="2" borderId="0" xfId="0" quotePrefix="1" applyFont="1" applyFill="1" applyAlignment="1">
      <alignment horizontal="center" vertical="center"/>
    </xf>
    <xf numFmtId="165" fontId="14" fillId="2" borderId="0" xfId="0" applyFont="1" applyFill="1" applyAlignment="1">
      <alignment horizontal="right" vertical="top"/>
    </xf>
    <xf numFmtId="165" fontId="7" fillId="2" borderId="0" xfId="0" quotePrefix="1" applyFont="1" applyFill="1" applyAlignment="1">
      <alignment horizontal="center" wrapText="1"/>
    </xf>
    <xf numFmtId="165" fontId="19" fillId="2" borderId="7" xfId="0" applyFont="1" applyFill="1" applyBorder="1" applyAlignment="1">
      <alignment horizontal="center"/>
    </xf>
    <xf numFmtId="165" fontId="19" fillId="2" borderId="3" xfId="0" applyFont="1" applyFill="1" applyBorder="1" applyAlignment="1">
      <alignment horizontal="center"/>
    </xf>
    <xf numFmtId="165" fontId="19" fillId="2" borderId="8" xfId="0" applyFont="1" applyFill="1" applyBorder="1" applyAlignment="1">
      <alignment horizontal="center"/>
    </xf>
    <xf numFmtId="165" fontId="14" fillId="2" borderId="0" xfId="0" applyFont="1" applyFill="1" applyAlignment="1">
      <alignment horizontal="right"/>
    </xf>
    <xf numFmtId="165" fontId="13" fillId="0" borderId="1" xfId="0" applyFont="1" applyBorder="1" applyAlignment="1">
      <alignment horizontal="center" vertical="center" wrapText="1"/>
    </xf>
    <xf numFmtId="165" fontId="13" fillId="0" borderId="2" xfId="0" applyFont="1" applyBorder="1" applyAlignment="1">
      <alignment horizontal="center" vertical="center" wrapText="1"/>
    </xf>
    <xf numFmtId="170" fontId="13" fillId="0" borderId="1" xfId="0" applyNumberFormat="1" applyFont="1" applyBorder="1" applyAlignment="1">
      <alignment horizontal="center" vertical="center" wrapText="1"/>
    </xf>
    <xf numFmtId="170" fontId="13" fillId="0" borderId="4" xfId="0" applyNumberFormat="1" applyFont="1" applyBorder="1" applyAlignment="1">
      <alignment horizontal="center" vertical="center" wrapText="1"/>
    </xf>
    <xf numFmtId="165" fontId="1" fillId="0" borderId="0" xfId="0" applyFont="1" applyAlignment="1">
      <alignment horizontal="left" vertical="center" wrapText="1"/>
    </xf>
    <xf numFmtId="165" fontId="13" fillId="0" borderId="9" xfId="0" applyFont="1" applyBorder="1" applyAlignment="1">
      <alignment horizontal="center" vertical="center" wrapText="1"/>
    </xf>
    <xf numFmtId="165" fontId="13" fillId="0" borderId="10" xfId="0" applyFont="1" applyBorder="1" applyAlignment="1">
      <alignment horizontal="center" vertical="center" wrapText="1"/>
    </xf>
    <xf numFmtId="165" fontId="13" fillId="0" borderId="0" xfId="0" quotePrefix="1" applyFont="1" applyAlignment="1">
      <alignment horizontal="center"/>
    </xf>
    <xf numFmtId="165" fontId="10" fillId="0" borderId="0" xfId="0" applyFont="1" applyBorder="1" applyAlignment="1">
      <alignment horizontal="center"/>
    </xf>
    <xf numFmtId="165" fontId="11" fillId="0" borderId="0" xfId="0" applyFont="1" applyAlignment="1">
      <alignment horizontal="left"/>
    </xf>
    <xf numFmtId="165" fontId="10" fillId="0" borderId="0" xfId="0" applyFont="1" applyBorder="1" applyAlignment="1">
      <alignment horizontal="center" vertical="center" wrapText="1"/>
    </xf>
  </cellXfs>
  <cellStyles count="4">
    <cellStyle name="Comma" xfId="1" builtinId="3"/>
    <cellStyle name="Comma [0]" xfId="3" builtinId="6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No. of Reporting Establishments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delete val="1"/>
          </c:dLbls>
          <c:cat>
            <c:strRef>
              <c:f>'150-'!$A$15:$A$24</c:f>
              <c:strCache>
                <c:ptCount val="10"/>
                <c:pt idx="0">
                  <c:v>1985-86</c:v>
                </c:pt>
                <c:pt idx="1">
                  <c:v>1986-87</c:v>
                </c:pt>
                <c:pt idx="2">
                  <c:v>1987-88</c:v>
                </c:pt>
                <c:pt idx="3">
                  <c:v>1988-89</c:v>
                </c:pt>
                <c:pt idx="4">
                  <c:v>1989-90</c:v>
                </c:pt>
                <c:pt idx="5">
                  <c:v>1990-91</c:v>
                </c:pt>
                <c:pt idx="6">
                  <c:v>1991-92</c:v>
                </c:pt>
                <c:pt idx="7">
                  <c:v>1995-96</c:v>
                </c:pt>
                <c:pt idx="8">
                  <c:v>2000-01</c:v>
                </c:pt>
                <c:pt idx="9">
                  <c:v>2005-06</c:v>
                </c:pt>
              </c:strCache>
            </c:strRef>
          </c:cat>
          <c:val>
            <c:numRef>
              <c:f>'150-'!$B$15:$B$24</c:f>
              <c:numCache>
                <c:formatCode>#,##0_);\(#,##0\)</c:formatCode>
                <c:ptCount val="10"/>
                <c:pt idx="0">
                  <c:v>1609</c:v>
                </c:pt>
                <c:pt idx="1">
                  <c:v>1763</c:v>
                </c:pt>
                <c:pt idx="2">
                  <c:v>1734</c:v>
                </c:pt>
                <c:pt idx="3">
                  <c:v>1726</c:v>
                </c:pt>
                <c:pt idx="4">
                  <c:v>1719</c:v>
                </c:pt>
                <c:pt idx="5">
                  <c:v>1751</c:v>
                </c:pt>
                <c:pt idx="6">
                  <c:v>1695</c:v>
                </c:pt>
                <c:pt idx="7">
                  <c:v>1528</c:v>
                </c:pt>
                <c:pt idx="8">
                  <c:v>1768</c:v>
                </c:pt>
                <c:pt idx="9">
                  <c:v>1825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F1-42E2-B402-0036C0F6126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-1673023856"/>
        <c:axId val="-1673012432"/>
        <c:axId val="0"/>
      </c:bar3DChart>
      <c:catAx>
        <c:axId val="-1673023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Census Periods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-1673012432"/>
        <c:crosses val="autoZero"/>
        <c:auto val="1"/>
        <c:lblAlgn val="ctr"/>
        <c:lblOffset val="100"/>
        <c:noMultiLvlLbl val="0"/>
      </c:catAx>
      <c:valAx>
        <c:axId val="-16730124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Establihsments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6730238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25743657042868"/>
          <c:y val="0.15964421114027427"/>
          <c:w val="0.8601870078740157"/>
          <c:h val="0.61796442111402761"/>
        </c:manualLayout>
      </c:layout>
      <c:lineChart>
        <c:grouping val="standard"/>
        <c:varyColors val="0"/>
        <c:ser>
          <c:idx val="0"/>
          <c:order val="0"/>
          <c:tx>
            <c:strRef>
              <c:f>[1]Index!$B$5</c:f>
              <c:strCache>
                <c:ptCount val="1"/>
                <c:pt idx="0">
                  <c:v>Production Index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elete val="1"/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[1]Index!$C$4:$O$4</c:f>
              <c:strCache>
                <c:ptCount val="13"/>
                <c:pt idx="0">
                  <c:v>2006-07</c:v>
                </c:pt>
                <c:pt idx="1">
                  <c:v>2007-08</c:v>
                </c:pt>
                <c:pt idx="2">
                  <c:v>2008-09</c:v>
                </c:pt>
                <c:pt idx="3">
                  <c:v>2009-10</c:v>
                </c:pt>
                <c:pt idx="4">
                  <c:v>2010-11</c:v>
                </c:pt>
                <c:pt idx="5">
                  <c:v>2011-12</c:v>
                </c:pt>
                <c:pt idx="6">
                  <c:v>2012-13</c:v>
                </c:pt>
                <c:pt idx="7">
                  <c:v>2013-14</c:v>
                </c:pt>
                <c:pt idx="8">
                  <c:v>2014-15</c:v>
                </c:pt>
                <c:pt idx="9">
                  <c:v>2015-16</c:v>
                </c:pt>
                <c:pt idx="10">
                  <c:v>2016-17</c:v>
                </c:pt>
                <c:pt idx="11">
                  <c:v>2017-18</c:v>
                </c:pt>
                <c:pt idx="12">
                  <c:v>2018-19</c:v>
                </c:pt>
              </c:strCache>
            </c:strRef>
          </c:cat>
          <c:val>
            <c:numRef>
              <c:f>[1]Index!$C$5:$O$5</c:f>
              <c:numCache>
                <c:formatCode>General</c:formatCode>
                <c:ptCount val="13"/>
                <c:pt idx="0">
                  <c:v>262.0051753276843</c:v>
                </c:pt>
                <c:pt idx="1">
                  <c:v>292.54086475464402</c:v>
                </c:pt>
                <c:pt idx="2">
                  <c:v>271.46106222116447</c:v>
                </c:pt>
                <c:pt idx="3">
                  <c:v>255.80928538786694</c:v>
                </c:pt>
                <c:pt idx="4">
                  <c:v>253.80896769742412</c:v>
                </c:pt>
                <c:pt idx="5">
                  <c:v>247.37322422787429</c:v>
                </c:pt>
                <c:pt idx="6">
                  <c:v>247.07046776136994</c:v>
                </c:pt>
                <c:pt idx="7">
                  <c:v>275.79864054641763</c:v>
                </c:pt>
                <c:pt idx="8">
                  <c:v>348.01486157375189</c:v>
                </c:pt>
                <c:pt idx="9">
                  <c:v>348.37802091279514</c:v>
                </c:pt>
                <c:pt idx="10">
                  <c:v>300.2</c:v>
                </c:pt>
                <c:pt idx="11">
                  <c:v>336.1</c:v>
                </c:pt>
                <c:pt idx="12">
                  <c:v>278.2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56-4983-A2FF-794F7ED3777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673015696"/>
        <c:axId val="-1673010800"/>
      </c:lineChart>
      <c:catAx>
        <c:axId val="-1673015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0" cap="flat" cmpd="dbl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1673010800"/>
        <c:crosses val="autoZero"/>
        <c:auto val="1"/>
        <c:lblAlgn val="ctr"/>
        <c:lblOffset val="100"/>
        <c:noMultiLvlLbl val="0"/>
      </c:catAx>
      <c:valAx>
        <c:axId val="-1673010800"/>
        <c:scaling>
          <c:orientation val="minMax"/>
          <c:min val="15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0" cmpd="dbl">
            <a:solidFill>
              <a:schemeClr val="tx1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167301569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/>
      <c:overlay val="0"/>
      <c:spPr>
        <a:noFill/>
        <a:ln w="25400">
          <a:noFill/>
        </a:ln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1" i="0" baseline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38809016275228"/>
          <c:y val="8.0839325339388812E-2"/>
          <c:w val="0.86061190983724767"/>
          <c:h val="0.80136828860148668"/>
        </c:manualLayout>
      </c:layout>
      <c:lineChart>
        <c:grouping val="standard"/>
        <c:varyColors val="0"/>
        <c:ser>
          <c:idx val="0"/>
          <c:order val="0"/>
          <c:tx>
            <c:strRef>
              <c:f>'[2]Trend '!$B$5</c:f>
              <c:strCache>
                <c:ptCount val="1"/>
                <c:pt idx="0">
                  <c:v>Employees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elete val="1"/>
          </c:dLbls>
          <c:trendline>
            <c:name>Trend (Quadratic Curve)</c:name>
            <c:spPr>
              <a:ln w="25400" cap="rnd">
                <a:solidFill>
                  <a:schemeClr val="tx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cat>
            <c:strRef>
              <c:f>'[2]Trend '!$D$4:$O$4</c:f>
              <c:strCache>
                <c:ptCount val="12"/>
                <c:pt idx="0">
                  <c:v>2007-08</c:v>
                </c:pt>
                <c:pt idx="1">
                  <c:v>2008-09</c:v>
                </c:pt>
                <c:pt idx="2">
                  <c:v>2009-10</c:v>
                </c:pt>
                <c:pt idx="3">
                  <c:v>2010-11</c:v>
                </c:pt>
                <c:pt idx="4">
                  <c:v>2011-12</c:v>
                </c:pt>
                <c:pt idx="5">
                  <c:v>2012-13</c:v>
                </c:pt>
                <c:pt idx="6">
                  <c:v>2013-14</c:v>
                </c:pt>
                <c:pt idx="7">
                  <c:v>2014-15</c:v>
                </c:pt>
                <c:pt idx="8">
                  <c:v>2015-16</c:v>
                </c:pt>
                <c:pt idx="9">
                  <c:v>2016-17</c:v>
                </c:pt>
                <c:pt idx="10">
                  <c:v>2017-18</c:v>
                </c:pt>
                <c:pt idx="11">
                  <c:v>2018-19</c:v>
                </c:pt>
              </c:strCache>
            </c:strRef>
          </c:cat>
          <c:val>
            <c:numRef>
              <c:f>'[2]Trend '!$D$5:$O$5</c:f>
              <c:numCache>
                <c:formatCode>General</c:formatCode>
                <c:ptCount val="12"/>
                <c:pt idx="0">
                  <c:v>101799.5</c:v>
                </c:pt>
                <c:pt idx="1">
                  <c:v>99830.000000000015</c:v>
                </c:pt>
                <c:pt idx="2">
                  <c:v>97425.25</c:v>
                </c:pt>
                <c:pt idx="3">
                  <c:v>102208.83333333333</c:v>
                </c:pt>
                <c:pt idx="4">
                  <c:v>101221.66666666669</c:v>
                </c:pt>
                <c:pt idx="5">
                  <c:v>101497.33333333333</c:v>
                </c:pt>
                <c:pt idx="6">
                  <c:v>100894.41666666664</c:v>
                </c:pt>
                <c:pt idx="7">
                  <c:v>101727.25</c:v>
                </c:pt>
                <c:pt idx="8">
                  <c:v>97167.500000000044</c:v>
                </c:pt>
                <c:pt idx="9">
                  <c:v>94268.749999999971</c:v>
                </c:pt>
                <c:pt idx="10">
                  <c:v>110130.93055555556</c:v>
                </c:pt>
                <c:pt idx="11">
                  <c:v>119986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6-4D46-BC1E-3DB9FAF631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673010256"/>
        <c:axId val="-1897111456"/>
      </c:lineChart>
      <c:catAx>
        <c:axId val="-167301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0" cap="flat" cmpd="dbl" algn="ctr">
            <a:solidFill>
              <a:schemeClr val="tx1"/>
            </a:solidFill>
            <a:round/>
          </a:ln>
          <a:effectLst/>
        </c:spPr>
        <c:txPr>
          <a:bodyPr rot="-5400000"/>
          <a:lstStyle/>
          <a:p>
            <a:pPr>
              <a:defRPr/>
            </a:pPr>
            <a:endParaRPr lang="en-US"/>
          </a:p>
        </c:txPr>
        <c:crossAx val="-1897111456"/>
        <c:crosses val="autoZero"/>
        <c:auto val="1"/>
        <c:lblAlgn val="ctr"/>
        <c:lblOffset val="100"/>
        <c:noMultiLvlLbl val="0"/>
      </c:catAx>
      <c:valAx>
        <c:axId val="-1897111456"/>
        <c:scaling>
          <c:orientation val="minMax"/>
          <c:min val="900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0" cmpd="dbl">
            <a:solidFill>
              <a:schemeClr val="tx1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167301025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0620032142492233E-2"/>
                <c:y val="0.3510148875542124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</c:dispUnitsLbl>
        </c:dispUnits>
      </c:valAx>
      <c:spPr>
        <a:noFill/>
        <a:ln w="25400">
          <a:noFill/>
        </a:ln>
      </c:spPr>
    </c:plotArea>
    <c:legend>
      <c:legendPos val="t"/>
      <c:layout/>
      <c:overlay val="0"/>
      <c:spPr>
        <a:noFill/>
        <a:ln w="25400">
          <a:noFill/>
        </a:ln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baseline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12</xdr:row>
      <xdr:rowOff>3175</xdr:rowOff>
    </xdr:from>
    <xdr:to>
      <xdr:col>7</xdr:col>
      <xdr:colOff>447675</xdr:colOff>
      <xdr:row>52</xdr:row>
      <xdr:rowOff>79375</xdr:rowOff>
    </xdr:to>
    <xdr:graphicFrame macro="">
      <xdr:nvGraphicFramePr>
        <xdr:cNvPr id="2097" name="Chart 1">
          <a:extLst>
            <a:ext uri="{FF2B5EF4-FFF2-40B4-BE49-F238E27FC236}">
              <a16:creationId xmlns:a16="http://schemas.microsoft.com/office/drawing/2014/main" id="{00000000-0008-0000-0100-00003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178594</xdr:colOff>
      <xdr:row>10</xdr:row>
      <xdr:rowOff>154782</xdr:rowOff>
    </xdr:from>
    <xdr:to>
      <xdr:col>6</xdr:col>
      <xdr:colOff>771525</xdr:colOff>
      <xdr:row>46</xdr:row>
      <xdr:rowOff>35719</xdr:rowOff>
    </xdr:to>
    <xdr:graphicFrame macro="">
      <xdr:nvGraphicFramePr>
        <xdr:cNvPr id="43023" name="Chart 2">
          <a:extLst>
            <a:ext uri="{FF2B5EF4-FFF2-40B4-BE49-F238E27FC236}">
              <a16:creationId xmlns:a16="http://schemas.microsoft.com/office/drawing/2014/main" id="{00000000-0008-0000-0700-00000FA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7</xdr:row>
      <xdr:rowOff>35717</xdr:rowOff>
    </xdr:from>
    <xdr:to>
      <xdr:col>5</xdr:col>
      <xdr:colOff>809625</xdr:colOff>
      <xdr:row>35</xdr:row>
      <xdr:rowOff>142875</xdr:rowOff>
    </xdr:to>
    <xdr:graphicFrame macro="">
      <xdr:nvGraphicFramePr>
        <xdr:cNvPr id="62473" name="Chart 2">
          <a:extLst>
            <a:ext uri="{FF2B5EF4-FFF2-40B4-BE49-F238E27FC236}">
              <a16:creationId xmlns:a16="http://schemas.microsoft.com/office/drawing/2014/main" id="{00000000-0008-0000-0E00-000009F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%20KAZIM/Google%20Drive%20(ddindustries.sindhbos@gmail.com)/INDUSTRIES/DS%20Industries%20calculation/DS%202020/Annual%20Production%20Index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%20KAZIM/Google%20Drive%20(ddindustries.sindhbos@gmail.com)/INDUSTRIES/DS%20Industries%20calculation/DS%202020/Avg%20Monthly%20Employement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vg. Monthly Prod"/>
      <sheetName val="Cum Production"/>
    </sheetNames>
    <sheetDataSet>
      <sheetData sheetId="0">
        <row r="4">
          <cell r="C4" t="str">
            <v>2006-07</v>
          </cell>
          <cell r="D4" t="str">
            <v>2007-08</v>
          </cell>
          <cell r="E4" t="str">
            <v>2008-09</v>
          </cell>
          <cell r="F4" t="str">
            <v>2009-10</v>
          </cell>
          <cell r="G4" t="str">
            <v>2010-11</v>
          </cell>
          <cell r="H4" t="str">
            <v>2011-12</v>
          </cell>
          <cell r="I4" t="str">
            <v>2012-13</v>
          </cell>
          <cell r="J4" t="str">
            <v>2013-14</v>
          </cell>
          <cell r="K4" t="str">
            <v>2014-15</v>
          </cell>
          <cell r="L4" t="str">
            <v>2015-16</v>
          </cell>
          <cell r="M4" t="str">
            <v>2016-17</v>
          </cell>
          <cell r="N4" t="str">
            <v>2017-18</v>
          </cell>
          <cell r="O4" t="str">
            <v>2018-19</v>
          </cell>
        </row>
        <row r="5">
          <cell r="B5" t="str">
            <v>Production Index</v>
          </cell>
          <cell r="C5">
            <v>262.0051753276843</v>
          </cell>
          <cell r="D5">
            <v>292.54086475464402</v>
          </cell>
          <cell r="E5">
            <v>271.46106222116447</v>
          </cell>
          <cell r="F5">
            <v>255.80928538786694</v>
          </cell>
          <cell r="G5">
            <v>253.80896769742412</v>
          </cell>
          <cell r="H5">
            <v>247.37322422787429</v>
          </cell>
          <cell r="I5">
            <v>247.07046776136994</v>
          </cell>
          <cell r="J5">
            <v>275.79864054641763</v>
          </cell>
          <cell r="K5">
            <v>348.01486157375189</v>
          </cell>
          <cell r="L5">
            <v>348.37802091279514</v>
          </cell>
          <cell r="M5">
            <v>300.2</v>
          </cell>
          <cell r="N5">
            <v>336.1</v>
          </cell>
          <cell r="O5">
            <v>278.2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nd (PW)"/>
      <sheetName val="Avg. Monthly Emp (PW)"/>
      <sheetName val="Cum Emp (PW)"/>
      <sheetName val="Trend "/>
      <sheetName val="Sheet5"/>
      <sheetName val="Avg. Monthly Emp"/>
      <sheetName val="Cum Emp"/>
    </sheetNames>
    <sheetDataSet>
      <sheetData sheetId="0"/>
      <sheetData sheetId="1"/>
      <sheetData sheetId="2"/>
      <sheetData sheetId="3">
        <row r="4">
          <cell r="D4" t="str">
            <v>2007-08</v>
          </cell>
          <cell r="E4" t="str">
            <v>2008-09</v>
          </cell>
          <cell r="F4" t="str">
            <v>2009-10</v>
          </cell>
          <cell r="G4" t="str">
            <v>2010-11</v>
          </cell>
          <cell r="H4" t="str">
            <v>2011-12</v>
          </cell>
          <cell r="I4" t="str">
            <v>2012-13</v>
          </cell>
          <cell r="J4" t="str">
            <v>2013-14</v>
          </cell>
          <cell r="K4" t="str">
            <v>2014-15</v>
          </cell>
          <cell r="L4" t="str">
            <v>2015-16</v>
          </cell>
          <cell r="M4" t="str">
            <v>2016-17</v>
          </cell>
          <cell r="N4" t="str">
            <v>2017-18</v>
          </cell>
          <cell r="O4" t="str">
            <v>2018-19</v>
          </cell>
        </row>
        <row r="5">
          <cell r="B5" t="str">
            <v>Employees</v>
          </cell>
          <cell r="D5">
            <v>101799.5</v>
          </cell>
          <cell r="E5">
            <v>99830.000000000015</v>
          </cell>
          <cell r="F5">
            <v>97425.25</v>
          </cell>
          <cell r="G5">
            <v>102208.83333333333</v>
          </cell>
          <cell r="H5">
            <v>101221.66666666669</v>
          </cell>
          <cell r="I5">
            <v>101497.33333333333</v>
          </cell>
          <cell r="J5">
            <v>100894.41666666664</v>
          </cell>
          <cell r="K5">
            <v>101727.25</v>
          </cell>
          <cell r="L5">
            <v>97167.500000000044</v>
          </cell>
          <cell r="M5">
            <v>94268.749999999971</v>
          </cell>
          <cell r="N5">
            <v>110130.93055555556</v>
          </cell>
          <cell r="O5">
            <v>119986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>
    <tabColor rgb="FF00B050"/>
  </sheetPr>
  <dimension ref="A1:J26"/>
  <sheetViews>
    <sheetView showGridLines="0" view="pageBreakPreview" topLeftCell="A4" zoomScale="60" workbookViewId="0">
      <selection activeCell="R19" sqref="R19"/>
    </sheetView>
  </sheetViews>
  <sheetFormatPr defaultColWidth="9.77734375" defaultRowHeight="12.75" x14ac:dyDescent="0.2"/>
  <cols>
    <col min="1" max="1" width="6" style="6" customWidth="1"/>
    <col min="2" max="2" width="10.5546875" style="6" customWidth="1"/>
    <col min="3" max="3" width="9.109375" style="6" customWidth="1"/>
    <col min="4" max="4" width="8.6640625" style="6" customWidth="1"/>
    <col min="5" max="5" width="9" style="6" customWidth="1"/>
    <col min="6" max="6" width="9.109375" style="6" customWidth="1"/>
    <col min="7" max="7" width="10" style="6" customWidth="1"/>
    <col min="8" max="8" width="10.33203125" style="6" customWidth="1"/>
    <col min="9" max="9" width="2.77734375" style="6" customWidth="1"/>
    <col min="10" max="16384" width="9.77734375" style="6"/>
  </cols>
  <sheetData>
    <row r="1" spans="1:10" ht="12.75" customHeight="1" x14ac:dyDescent="0.2">
      <c r="A1" s="165">
        <v>150</v>
      </c>
      <c r="B1" s="165"/>
      <c r="C1" s="165"/>
      <c r="D1" s="165"/>
      <c r="E1" s="165"/>
      <c r="F1" s="165"/>
      <c r="G1" s="165"/>
      <c r="H1" s="165"/>
    </row>
    <row r="2" spans="1:10" ht="11.25" customHeight="1" x14ac:dyDescent="0.2">
      <c r="A2" s="17"/>
      <c r="B2" s="17"/>
      <c r="C2" s="17"/>
      <c r="D2" s="17"/>
      <c r="E2" s="17"/>
      <c r="F2" s="17"/>
      <c r="G2" s="17"/>
      <c r="H2" s="17"/>
    </row>
    <row r="3" spans="1:10" ht="18" customHeight="1" x14ac:dyDescent="0.25">
      <c r="A3" s="18"/>
      <c r="B3" s="18"/>
      <c r="C3" s="18"/>
      <c r="D3" s="18"/>
      <c r="E3" s="18"/>
      <c r="F3" s="18"/>
      <c r="H3" s="19" t="s">
        <v>0</v>
      </c>
    </row>
    <row r="4" spans="1:10" ht="18" customHeight="1" x14ac:dyDescent="0.2">
      <c r="A4" s="18"/>
      <c r="B4" s="18"/>
      <c r="C4" s="18"/>
      <c r="D4" s="18"/>
      <c r="E4" s="18"/>
      <c r="F4" s="18"/>
      <c r="G4" s="18"/>
      <c r="H4" s="18"/>
    </row>
    <row r="5" spans="1:10" ht="18" customHeight="1" x14ac:dyDescent="0.25">
      <c r="A5" s="167" t="s">
        <v>44</v>
      </c>
      <c r="B5" s="167"/>
      <c r="C5" s="167"/>
      <c r="D5" s="167"/>
      <c r="E5" s="167"/>
      <c r="F5" s="167"/>
      <c r="G5" s="167"/>
      <c r="H5" s="167"/>
    </row>
    <row r="6" spans="1:10" ht="18" customHeight="1" x14ac:dyDescent="0.25">
      <c r="A6" s="166" t="s">
        <v>45</v>
      </c>
      <c r="B6" s="167"/>
      <c r="C6" s="167"/>
      <c r="D6" s="167"/>
      <c r="E6" s="167"/>
      <c r="F6" s="167"/>
      <c r="G6" s="167"/>
      <c r="H6" s="167"/>
    </row>
    <row r="7" spans="1:10" ht="18" customHeight="1" x14ac:dyDescent="0.2">
      <c r="A7" s="18"/>
      <c r="B7" s="18"/>
      <c r="C7" s="18"/>
      <c r="D7" s="18"/>
      <c r="E7" s="18"/>
      <c r="G7" s="20"/>
      <c r="H7" s="21" t="s">
        <v>1</v>
      </c>
    </row>
    <row r="8" spans="1:10" ht="5.25" customHeight="1" x14ac:dyDescent="0.2">
      <c r="A8" s="162" t="s">
        <v>13</v>
      </c>
      <c r="B8" s="22"/>
      <c r="C8" s="22"/>
      <c r="D8" s="22"/>
      <c r="E8" s="22"/>
      <c r="F8" s="22"/>
      <c r="G8" s="22"/>
      <c r="H8" s="23"/>
      <c r="I8" s="24" t="s">
        <v>2</v>
      </c>
      <c r="J8" s="24" t="s">
        <v>3</v>
      </c>
    </row>
    <row r="9" spans="1:10" ht="18.95" customHeight="1" x14ac:dyDescent="0.2">
      <c r="A9" s="163"/>
      <c r="B9" s="25" t="s">
        <v>4</v>
      </c>
      <c r="C9" s="25" t="s">
        <v>5</v>
      </c>
      <c r="D9" s="25" t="s">
        <v>6</v>
      </c>
      <c r="E9" s="25" t="s">
        <v>7</v>
      </c>
      <c r="F9" s="25" t="s">
        <v>8</v>
      </c>
      <c r="G9" s="25" t="s">
        <v>9</v>
      </c>
      <c r="H9" s="26" t="s">
        <v>10</v>
      </c>
    </row>
    <row r="10" spans="1:10" ht="18.95" customHeight="1" x14ac:dyDescent="0.2">
      <c r="A10" s="163"/>
      <c r="B10" s="25" t="s">
        <v>347</v>
      </c>
      <c r="C10" s="25" t="s">
        <v>33</v>
      </c>
      <c r="D10" s="25" t="s">
        <v>34</v>
      </c>
      <c r="E10" s="25" t="s">
        <v>36</v>
      </c>
      <c r="F10" s="25" t="s">
        <v>36</v>
      </c>
      <c r="G10" s="25" t="s">
        <v>11</v>
      </c>
      <c r="H10" s="26" t="s">
        <v>12</v>
      </c>
    </row>
    <row r="11" spans="1:10" ht="18.95" customHeight="1" x14ac:dyDescent="0.2">
      <c r="A11" s="163"/>
      <c r="B11" s="25" t="s">
        <v>348</v>
      </c>
      <c r="C11" s="25" t="s">
        <v>14</v>
      </c>
      <c r="D11" s="25" t="s">
        <v>35</v>
      </c>
      <c r="E11" s="25" t="s">
        <v>15</v>
      </c>
      <c r="F11" s="25" t="s">
        <v>15</v>
      </c>
      <c r="G11" s="25" t="s">
        <v>16</v>
      </c>
      <c r="H11" s="26" t="s">
        <v>17</v>
      </c>
    </row>
    <row r="12" spans="1:10" ht="18.95" customHeight="1" x14ac:dyDescent="0.2">
      <c r="A12" s="163"/>
      <c r="B12" s="27"/>
      <c r="C12" s="25" t="s">
        <v>38</v>
      </c>
      <c r="D12" s="25" t="s">
        <v>16</v>
      </c>
      <c r="E12" s="25" t="s">
        <v>40</v>
      </c>
      <c r="F12" s="25" t="s">
        <v>40</v>
      </c>
      <c r="G12" s="25" t="s">
        <v>41</v>
      </c>
      <c r="H12" s="26" t="s">
        <v>16</v>
      </c>
    </row>
    <row r="13" spans="1:10" ht="18.95" customHeight="1" x14ac:dyDescent="0.2">
      <c r="A13" s="164"/>
      <c r="B13" s="28"/>
      <c r="C13" s="28"/>
      <c r="D13" s="28" t="s">
        <v>39</v>
      </c>
      <c r="E13" s="28"/>
      <c r="F13" s="28"/>
      <c r="G13" s="28"/>
      <c r="H13" s="29" t="s">
        <v>41</v>
      </c>
    </row>
    <row r="14" spans="1:10" ht="24" customHeight="1" x14ac:dyDescent="0.2">
      <c r="A14" s="30" t="s">
        <v>43</v>
      </c>
      <c r="B14" s="31" t="s">
        <v>18</v>
      </c>
      <c r="C14" s="31" t="s">
        <v>19</v>
      </c>
      <c r="D14" s="31" t="s">
        <v>20</v>
      </c>
      <c r="E14" s="31" t="s">
        <v>21</v>
      </c>
      <c r="F14" s="31" t="s">
        <v>22</v>
      </c>
      <c r="G14" s="31" t="s">
        <v>23</v>
      </c>
      <c r="H14" s="32" t="s">
        <v>24</v>
      </c>
    </row>
    <row r="15" spans="1:10" ht="45" customHeight="1" x14ac:dyDescent="0.2">
      <c r="A15" s="24" t="s">
        <v>25</v>
      </c>
      <c r="B15" s="33">
        <v>1609</v>
      </c>
      <c r="C15" s="33">
        <v>43569816</v>
      </c>
      <c r="D15" s="33">
        <v>218396</v>
      </c>
      <c r="E15" s="33">
        <v>6436511</v>
      </c>
      <c r="F15" s="33">
        <v>57617241</v>
      </c>
      <c r="G15" s="33">
        <v>85497615</v>
      </c>
      <c r="H15" s="33">
        <v>27880374</v>
      </c>
      <c r="J15" s="6" t="s">
        <v>3</v>
      </c>
    </row>
    <row r="16" spans="1:10" ht="45" customHeight="1" x14ac:dyDescent="0.2">
      <c r="A16" s="24" t="s">
        <v>26</v>
      </c>
      <c r="B16" s="33">
        <v>1763</v>
      </c>
      <c r="C16" s="33">
        <v>53331361</v>
      </c>
      <c r="D16" s="33">
        <v>228726</v>
      </c>
      <c r="E16" s="33">
        <v>7860802</v>
      </c>
      <c r="F16" s="33">
        <v>66644868</v>
      </c>
      <c r="G16" s="33">
        <v>99241631</v>
      </c>
      <c r="H16" s="33">
        <v>32596763</v>
      </c>
    </row>
    <row r="17" spans="1:8" ht="45" customHeight="1" x14ac:dyDescent="0.2">
      <c r="A17" s="24" t="s">
        <v>27</v>
      </c>
      <c r="B17" s="33">
        <v>1734</v>
      </c>
      <c r="C17" s="33">
        <v>48213753</v>
      </c>
      <c r="D17" s="33">
        <v>234224</v>
      </c>
      <c r="E17" s="33">
        <v>8818124</v>
      </c>
      <c r="F17" s="33">
        <v>78813773</v>
      </c>
      <c r="G17" s="33">
        <v>118612867</v>
      </c>
      <c r="H17" s="33">
        <v>39799094</v>
      </c>
    </row>
    <row r="18" spans="1:8" ht="45" customHeight="1" x14ac:dyDescent="0.2">
      <c r="A18" s="24" t="s">
        <v>28</v>
      </c>
      <c r="B18" s="33">
        <v>1726</v>
      </c>
      <c r="C18" s="33">
        <v>50677999</v>
      </c>
      <c r="D18" s="33">
        <v>236981</v>
      </c>
      <c r="E18" s="33">
        <v>10116214</v>
      </c>
      <c r="F18" s="33">
        <v>91238113</v>
      </c>
      <c r="G18" s="33">
        <v>132203409</v>
      </c>
      <c r="H18" s="33">
        <v>40965296</v>
      </c>
    </row>
    <row r="19" spans="1:8" ht="45" customHeight="1" x14ac:dyDescent="0.2">
      <c r="A19" s="24" t="s">
        <v>29</v>
      </c>
      <c r="B19" s="33">
        <v>1719</v>
      </c>
      <c r="C19" s="33">
        <v>53914289</v>
      </c>
      <c r="D19" s="33">
        <v>249272</v>
      </c>
      <c r="E19" s="33">
        <v>11314261</v>
      </c>
      <c r="F19" s="33">
        <v>102586173</v>
      </c>
      <c r="G19" s="33">
        <v>150309713</v>
      </c>
      <c r="H19" s="33">
        <v>47723540</v>
      </c>
    </row>
    <row r="20" spans="1:8" ht="45" customHeight="1" x14ac:dyDescent="0.2">
      <c r="A20" s="24" t="s">
        <v>30</v>
      </c>
      <c r="B20" s="33">
        <v>1751</v>
      </c>
      <c r="C20" s="33">
        <v>57863527</v>
      </c>
      <c r="D20" s="33">
        <v>254647</v>
      </c>
      <c r="E20" s="33">
        <v>13797957</v>
      </c>
      <c r="F20" s="33">
        <v>127992419</v>
      </c>
      <c r="G20" s="33">
        <v>181493076</v>
      </c>
      <c r="H20" s="33">
        <v>53500657</v>
      </c>
    </row>
    <row r="21" spans="1:8" ht="45" customHeight="1" x14ac:dyDescent="0.2">
      <c r="A21" s="24" t="s">
        <v>31</v>
      </c>
      <c r="B21" s="33">
        <v>1695</v>
      </c>
      <c r="C21" s="33">
        <v>62928499</v>
      </c>
      <c r="D21" s="33">
        <v>261631</v>
      </c>
      <c r="E21" s="33">
        <v>15841923</v>
      </c>
      <c r="F21" s="33">
        <v>140207222</v>
      </c>
      <c r="G21" s="33">
        <v>199773033</v>
      </c>
      <c r="H21" s="33">
        <v>59565811</v>
      </c>
    </row>
    <row r="22" spans="1:8" ht="45" customHeight="1" x14ac:dyDescent="0.2">
      <c r="A22" s="34" t="s">
        <v>32</v>
      </c>
      <c r="B22" s="33">
        <v>1528</v>
      </c>
      <c r="C22" s="33">
        <v>81033785</v>
      </c>
      <c r="D22" s="33">
        <v>202580</v>
      </c>
      <c r="E22" s="33">
        <v>20499408</v>
      </c>
      <c r="F22" s="33">
        <v>193328557</v>
      </c>
      <c r="G22" s="33">
        <v>285289794</v>
      </c>
      <c r="H22" s="33">
        <v>91961237</v>
      </c>
    </row>
    <row r="23" spans="1:8" ht="45" customHeight="1" x14ac:dyDescent="0.2">
      <c r="A23" s="35" t="s">
        <v>37</v>
      </c>
      <c r="B23" s="36">
        <v>1768</v>
      </c>
      <c r="C23" s="36">
        <v>166951549</v>
      </c>
      <c r="D23" s="36">
        <v>259267</v>
      </c>
      <c r="E23" s="36">
        <v>32525869</v>
      </c>
      <c r="F23" s="36">
        <v>356972211</v>
      </c>
      <c r="G23" s="36">
        <v>531664770</v>
      </c>
      <c r="H23" s="36">
        <v>174692559</v>
      </c>
    </row>
    <row r="24" spans="1:8" ht="45" customHeight="1" x14ac:dyDescent="0.2">
      <c r="A24" s="37" t="s">
        <v>42</v>
      </c>
      <c r="B24" s="38">
        <v>1825</v>
      </c>
      <c r="C24" s="38">
        <v>351637294</v>
      </c>
      <c r="D24" s="38">
        <v>290376</v>
      </c>
      <c r="E24" s="38">
        <v>53060109</v>
      </c>
      <c r="F24" s="38">
        <v>751699664</v>
      </c>
      <c r="G24" s="38">
        <v>1200402292</v>
      </c>
      <c r="H24" s="38">
        <v>448702628</v>
      </c>
    </row>
    <row r="25" spans="1:8" ht="19.5" customHeight="1" x14ac:dyDescent="0.2">
      <c r="A25" s="11" t="s">
        <v>354</v>
      </c>
      <c r="B25" s="36"/>
      <c r="C25" s="36"/>
      <c r="D25" s="36"/>
      <c r="E25" s="36"/>
      <c r="F25" s="36"/>
      <c r="G25" s="36"/>
      <c r="H25" s="36"/>
    </row>
    <row r="26" spans="1:8" ht="9" customHeight="1" x14ac:dyDescent="0.2">
      <c r="A26" s="39"/>
      <c r="B26" s="39"/>
      <c r="C26" s="39"/>
      <c r="D26" s="39"/>
      <c r="E26" s="39"/>
      <c r="F26" s="39"/>
      <c r="G26" s="39"/>
      <c r="H26" s="39"/>
    </row>
  </sheetData>
  <mergeCells count="4">
    <mergeCell ref="A8:A13"/>
    <mergeCell ref="A1:H1"/>
    <mergeCell ref="A6:H6"/>
    <mergeCell ref="A5:H5"/>
  </mergeCells>
  <phoneticPr fontId="0" type="noConversion"/>
  <printOptions horizontalCentered="1" gridLinesSet="0"/>
  <pageMargins left="0.6" right="0.6" top="0.5" bottom="0.5" header="0" footer="0"/>
  <pageSetup paperSize="9" scale="8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3"/>
  <sheetViews>
    <sheetView view="pageBreakPreview" zoomScale="70" zoomScaleSheetLayoutView="70" workbookViewId="0">
      <selection activeCell="L6" sqref="L6"/>
    </sheetView>
  </sheetViews>
  <sheetFormatPr defaultRowHeight="12.75" x14ac:dyDescent="0.2"/>
  <cols>
    <col min="1" max="1" width="4.5546875" style="6" customWidth="1"/>
    <col min="2" max="2" width="19.21875" style="6" customWidth="1"/>
    <col min="3" max="3" width="8" style="6" customWidth="1"/>
    <col min="4" max="4" width="7.33203125" style="6" customWidth="1"/>
    <col min="5" max="5" width="7.109375" style="6" customWidth="1"/>
    <col min="6" max="8" width="6.44140625" style="6" customWidth="1"/>
    <col min="9" max="9" width="6.5546875" style="6" customWidth="1"/>
    <col min="10" max="10" width="7" style="6" customWidth="1"/>
    <col min="11" max="16384" width="8.88671875" style="6"/>
  </cols>
  <sheetData>
    <row r="1" spans="1:10" x14ac:dyDescent="0.2">
      <c r="A1" s="185">
        <v>159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0" ht="15" customHeight="1" x14ac:dyDescent="0.25">
      <c r="A2" s="192" t="s">
        <v>0</v>
      </c>
      <c r="B2" s="192"/>
      <c r="C2" s="192"/>
      <c r="D2" s="192"/>
      <c r="E2" s="192"/>
      <c r="F2" s="192"/>
      <c r="G2" s="192"/>
      <c r="H2" s="192"/>
      <c r="I2" s="192"/>
      <c r="J2" s="192"/>
    </row>
    <row r="3" spans="1:10" ht="40.5" customHeight="1" x14ac:dyDescent="0.25">
      <c r="A3" s="199" t="s">
        <v>341</v>
      </c>
      <c r="B3" s="199"/>
      <c r="C3" s="199"/>
      <c r="D3" s="199"/>
      <c r="E3" s="199"/>
      <c r="F3" s="199"/>
      <c r="G3" s="199"/>
      <c r="H3" s="199"/>
      <c r="I3" s="199"/>
      <c r="J3" s="199"/>
    </row>
    <row r="4" spans="1:10" ht="15.75" x14ac:dyDescent="0.25">
      <c r="A4" s="193" t="s">
        <v>333</v>
      </c>
      <c r="B4" s="193"/>
      <c r="C4" s="193"/>
      <c r="D4" s="193"/>
      <c r="E4" s="193"/>
      <c r="F4" s="193"/>
      <c r="G4" s="193"/>
      <c r="H4" s="193"/>
      <c r="I4" s="193"/>
      <c r="J4" s="193"/>
    </row>
    <row r="5" spans="1:10" ht="31.5" customHeight="1" x14ac:dyDescent="0.2">
      <c r="A5" s="194" t="s">
        <v>192</v>
      </c>
      <c r="B5" s="186" t="s">
        <v>193</v>
      </c>
      <c r="C5" s="186" t="s">
        <v>194</v>
      </c>
      <c r="D5" s="186" t="s">
        <v>195</v>
      </c>
      <c r="E5" s="186" t="s">
        <v>196</v>
      </c>
      <c r="F5" s="188" t="s">
        <v>197</v>
      </c>
      <c r="G5" s="188"/>
      <c r="H5" s="188"/>
      <c r="I5" s="188"/>
      <c r="J5" s="189"/>
    </row>
    <row r="6" spans="1:10" ht="50.25" customHeight="1" x14ac:dyDescent="0.2">
      <c r="A6" s="195"/>
      <c r="B6" s="187"/>
      <c r="C6" s="187"/>
      <c r="D6" s="187"/>
      <c r="E6" s="187"/>
      <c r="F6" s="123" t="s">
        <v>170</v>
      </c>
      <c r="G6" s="123" t="s">
        <v>171</v>
      </c>
      <c r="H6" s="123" t="s">
        <v>172</v>
      </c>
      <c r="I6" s="124" t="s">
        <v>173</v>
      </c>
      <c r="J6" s="125" t="s">
        <v>174</v>
      </c>
    </row>
    <row r="7" spans="1:10" ht="27.75" customHeight="1" x14ac:dyDescent="0.2">
      <c r="A7" s="126" t="s">
        <v>290</v>
      </c>
      <c r="B7" s="127" t="s">
        <v>291</v>
      </c>
      <c r="C7" s="128">
        <v>1</v>
      </c>
      <c r="D7" s="128">
        <v>1.02</v>
      </c>
      <c r="E7" s="133"/>
      <c r="F7" s="134"/>
      <c r="G7" s="134"/>
      <c r="H7" s="134"/>
      <c r="I7" s="134"/>
      <c r="J7" s="134"/>
    </row>
    <row r="8" spans="1:10" x14ac:dyDescent="0.2">
      <c r="A8" s="130" t="s">
        <v>200</v>
      </c>
      <c r="B8" s="131" t="s">
        <v>292</v>
      </c>
      <c r="C8" s="132"/>
      <c r="D8" s="132">
        <v>1.02</v>
      </c>
      <c r="E8" s="133" t="s">
        <v>201</v>
      </c>
      <c r="F8" s="134">
        <v>18311.166666666668</v>
      </c>
      <c r="G8" s="134">
        <v>7712.666666666667</v>
      </c>
      <c r="H8" s="134">
        <v>0</v>
      </c>
      <c r="I8" s="134">
        <v>0</v>
      </c>
      <c r="J8" s="134">
        <v>0</v>
      </c>
    </row>
    <row r="9" spans="1:10" x14ac:dyDescent="0.2">
      <c r="A9" s="130" t="s">
        <v>202</v>
      </c>
      <c r="B9" s="131" t="s">
        <v>293</v>
      </c>
      <c r="C9" s="132"/>
      <c r="D9" s="132">
        <v>1.02</v>
      </c>
      <c r="E9" s="133" t="s">
        <v>201</v>
      </c>
      <c r="F9" s="134">
        <v>9172.25</v>
      </c>
      <c r="G9" s="134">
        <v>276.5</v>
      </c>
      <c r="H9" s="134">
        <v>0</v>
      </c>
      <c r="I9" s="134">
        <v>0</v>
      </c>
      <c r="J9" s="134">
        <v>0</v>
      </c>
    </row>
    <row r="10" spans="1:10" x14ac:dyDescent="0.2">
      <c r="A10" s="130" t="s">
        <v>220</v>
      </c>
      <c r="B10" s="131" t="s">
        <v>294</v>
      </c>
      <c r="C10" s="132"/>
      <c r="D10" s="132">
        <v>1.02</v>
      </c>
      <c r="E10" s="133" t="s">
        <v>201</v>
      </c>
      <c r="F10" s="134">
        <v>201</v>
      </c>
      <c r="G10" s="134">
        <v>11.166666666666666</v>
      </c>
      <c r="H10" s="134">
        <v>0</v>
      </c>
      <c r="I10" s="134">
        <v>0</v>
      </c>
      <c r="J10" s="134">
        <v>0</v>
      </c>
    </row>
    <row r="11" spans="1:10" x14ac:dyDescent="0.2">
      <c r="A11" s="130" t="s">
        <v>242</v>
      </c>
      <c r="B11" s="131" t="s">
        <v>295</v>
      </c>
      <c r="C11" s="132"/>
      <c r="D11" s="132">
        <v>1.02</v>
      </c>
      <c r="E11" s="133" t="s">
        <v>201</v>
      </c>
      <c r="F11" s="134">
        <v>4803.833333333333</v>
      </c>
      <c r="G11" s="134">
        <v>61.25</v>
      </c>
      <c r="H11" s="134">
        <v>0</v>
      </c>
      <c r="I11" s="134">
        <v>0</v>
      </c>
      <c r="J11" s="134">
        <v>0</v>
      </c>
    </row>
    <row r="12" spans="1:10" x14ac:dyDescent="0.2">
      <c r="A12" s="130" t="s">
        <v>244</v>
      </c>
      <c r="B12" s="131" t="s">
        <v>296</v>
      </c>
      <c r="C12" s="132"/>
      <c r="D12" s="132">
        <v>1.02</v>
      </c>
      <c r="E12" s="133" t="s">
        <v>201</v>
      </c>
      <c r="F12" s="134">
        <v>174.58333333333334</v>
      </c>
      <c r="G12" s="134">
        <v>0</v>
      </c>
      <c r="H12" s="134">
        <v>0</v>
      </c>
      <c r="I12" s="134">
        <v>0</v>
      </c>
      <c r="J12" s="134">
        <v>0</v>
      </c>
    </row>
    <row r="13" spans="1:10" x14ac:dyDescent="0.2">
      <c r="A13" s="130" t="s">
        <v>271</v>
      </c>
      <c r="B13" s="131" t="s">
        <v>297</v>
      </c>
      <c r="C13" s="132"/>
      <c r="D13" s="132">
        <v>1.02</v>
      </c>
      <c r="E13" s="133" t="s">
        <v>201</v>
      </c>
      <c r="F13" s="134">
        <v>0</v>
      </c>
      <c r="G13" s="134">
        <v>0</v>
      </c>
      <c r="H13" s="134">
        <v>0</v>
      </c>
      <c r="I13" s="134">
        <v>0</v>
      </c>
      <c r="J13" s="134">
        <v>0</v>
      </c>
    </row>
    <row r="14" spans="1:10" x14ac:dyDescent="0.2">
      <c r="A14" s="130" t="s">
        <v>273</v>
      </c>
      <c r="B14" s="131" t="s">
        <v>298</v>
      </c>
      <c r="C14" s="132"/>
      <c r="D14" s="132">
        <v>1.02</v>
      </c>
      <c r="E14" s="133" t="s">
        <v>201</v>
      </c>
      <c r="F14" s="134">
        <v>6487</v>
      </c>
      <c r="G14" s="134">
        <v>167.58333333333334</v>
      </c>
      <c r="H14" s="134">
        <v>0</v>
      </c>
      <c r="I14" s="134">
        <v>0</v>
      </c>
      <c r="J14" s="134">
        <v>0</v>
      </c>
    </row>
    <row r="15" spans="1:10" x14ac:dyDescent="0.2">
      <c r="A15" s="126" t="s">
        <v>299</v>
      </c>
      <c r="B15" s="127" t="s">
        <v>300</v>
      </c>
      <c r="C15" s="128">
        <v>28</v>
      </c>
      <c r="D15" s="128">
        <v>4.88</v>
      </c>
      <c r="E15" s="122"/>
      <c r="F15" s="134"/>
      <c r="G15" s="134"/>
      <c r="H15" s="134"/>
      <c r="I15" s="134"/>
      <c r="J15" s="134"/>
    </row>
    <row r="16" spans="1:10" x14ac:dyDescent="0.2">
      <c r="A16" s="130" t="s">
        <v>200</v>
      </c>
      <c r="B16" s="131" t="s">
        <v>301</v>
      </c>
      <c r="C16" s="132"/>
      <c r="D16" s="132">
        <v>4.88</v>
      </c>
      <c r="E16" s="133" t="s">
        <v>201</v>
      </c>
      <c r="F16" s="134">
        <v>16860.25</v>
      </c>
      <c r="G16" s="134">
        <v>16644.416666666668</v>
      </c>
      <c r="H16" s="134">
        <v>14699</v>
      </c>
      <c r="I16" s="134">
        <v>14704.996742916666</v>
      </c>
      <c r="J16" s="134">
        <v>3563.8333333333335</v>
      </c>
    </row>
    <row r="17" spans="1:10" x14ac:dyDescent="0.2">
      <c r="A17" s="126" t="s">
        <v>302</v>
      </c>
      <c r="B17" s="127" t="s">
        <v>303</v>
      </c>
      <c r="C17" s="128">
        <v>1</v>
      </c>
      <c r="D17" s="136">
        <v>0</v>
      </c>
      <c r="E17" s="122"/>
      <c r="F17" s="134"/>
      <c r="G17" s="134"/>
      <c r="H17" s="134"/>
      <c r="I17" s="134"/>
      <c r="J17" s="134"/>
    </row>
    <row r="18" spans="1:10" x14ac:dyDescent="0.2">
      <c r="A18" s="130" t="s">
        <v>200</v>
      </c>
      <c r="B18" s="131" t="s">
        <v>304</v>
      </c>
      <c r="C18" s="132"/>
      <c r="D18" s="135">
        <v>0</v>
      </c>
      <c r="E18" s="133" t="s">
        <v>210</v>
      </c>
      <c r="F18" s="134">
        <v>45129</v>
      </c>
      <c r="G18" s="134">
        <v>52174.75</v>
      </c>
      <c r="H18" s="134">
        <v>59259.583333333336</v>
      </c>
      <c r="I18" s="134">
        <v>63473.916666666664</v>
      </c>
      <c r="J18" s="134">
        <v>68737.733333333337</v>
      </c>
    </row>
    <row r="19" spans="1:10" ht="27" customHeight="1" x14ac:dyDescent="0.2">
      <c r="A19" s="126" t="s">
        <v>305</v>
      </c>
      <c r="B19" s="127" t="s">
        <v>306</v>
      </c>
      <c r="C19" s="128">
        <v>3</v>
      </c>
      <c r="D19" s="128">
        <v>0.25</v>
      </c>
      <c r="E19" s="122"/>
      <c r="F19" s="134"/>
      <c r="G19" s="134"/>
      <c r="H19" s="134"/>
      <c r="I19" s="134"/>
      <c r="J19" s="134"/>
    </row>
    <row r="20" spans="1:10" x14ac:dyDescent="0.2">
      <c r="A20" s="130" t="s">
        <v>200</v>
      </c>
      <c r="B20" s="131" t="s">
        <v>306</v>
      </c>
      <c r="C20" s="132"/>
      <c r="D20" s="132">
        <v>0.25</v>
      </c>
      <c r="E20" s="133" t="s">
        <v>286</v>
      </c>
      <c r="F20" s="134">
        <v>1424.75</v>
      </c>
      <c r="G20" s="134">
        <v>938.75</v>
      </c>
      <c r="H20" s="134">
        <v>1342.1666666666667</v>
      </c>
      <c r="I20" s="134">
        <v>1764</v>
      </c>
      <c r="J20" s="134">
        <v>2770.0555555555561</v>
      </c>
    </row>
    <row r="21" spans="1:10" x14ac:dyDescent="0.2">
      <c r="A21" s="126" t="s">
        <v>307</v>
      </c>
      <c r="B21" s="127" t="s">
        <v>308</v>
      </c>
      <c r="C21" s="128">
        <v>3</v>
      </c>
      <c r="D21" s="128">
        <f>SUM(D22:D25)</f>
        <v>1.76</v>
      </c>
      <c r="E21" s="122"/>
      <c r="F21" s="134"/>
      <c r="G21" s="134"/>
      <c r="H21" s="134"/>
      <c r="I21" s="134"/>
      <c r="J21" s="134"/>
    </row>
    <row r="22" spans="1:10" x14ac:dyDescent="0.2">
      <c r="A22" s="130" t="s">
        <v>200</v>
      </c>
      <c r="B22" s="131" t="s">
        <v>309</v>
      </c>
      <c r="C22" s="132"/>
      <c r="D22" s="132">
        <v>0.32</v>
      </c>
      <c r="E22" s="133" t="s">
        <v>286</v>
      </c>
      <c r="F22" s="134">
        <v>0</v>
      </c>
      <c r="G22" s="134">
        <v>0</v>
      </c>
      <c r="H22" s="134">
        <v>0</v>
      </c>
      <c r="I22" s="134">
        <v>0</v>
      </c>
      <c r="J22" s="134">
        <v>0</v>
      </c>
    </row>
    <row r="23" spans="1:10" x14ac:dyDescent="0.2">
      <c r="A23" s="130" t="s">
        <v>202</v>
      </c>
      <c r="B23" s="131" t="s">
        <v>310</v>
      </c>
      <c r="C23" s="132"/>
      <c r="D23" s="132">
        <v>1.21</v>
      </c>
      <c r="E23" s="133" t="s">
        <v>286</v>
      </c>
      <c r="F23" s="134">
        <v>54.333333333333336</v>
      </c>
      <c r="G23" s="134">
        <v>66.75</v>
      </c>
      <c r="H23" s="134">
        <v>74.333333333333329</v>
      </c>
      <c r="I23" s="134">
        <v>32.083333333333336</v>
      </c>
      <c r="J23" s="134">
        <v>0</v>
      </c>
    </row>
    <row r="24" spans="1:10" x14ac:dyDescent="0.2">
      <c r="A24" s="130" t="s">
        <v>220</v>
      </c>
      <c r="B24" s="131" t="s">
        <v>311</v>
      </c>
      <c r="C24" s="132"/>
      <c r="D24" s="132">
        <v>0.08</v>
      </c>
      <c r="E24" s="133" t="s">
        <v>286</v>
      </c>
      <c r="F24" s="134">
        <v>0</v>
      </c>
      <c r="G24" s="134">
        <v>0</v>
      </c>
      <c r="H24" s="134">
        <v>0</v>
      </c>
      <c r="I24" s="134">
        <v>0</v>
      </c>
      <c r="J24" s="134">
        <v>0</v>
      </c>
    </row>
    <row r="25" spans="1:10" x14ac:dyDescent="0.2">
      <c r="A25" s="130" t="s">
        <v>242</v>
      </c>
      <c r="B25" s="131" t="s">
        <v>312</v>
      </c>
      <c r="C25" s="132"/>
      <c r="D25" s="132">
        <v>0.15</v>
      </c>
      <c r="E25" s="133" t="s">
        <v>286</v>
      </c>
      <c r="F25" s="134">
        <v>206.33333333333334</v>
      </c>
      <c r="G25" s="134">
        <v>244</v>
      </c>
      <c r="H25" s="134">
        <v>294.66666666666669</v>
      </c>
      <c r="I25" s="134">
        <v>189.41666666666666</v>
      </c>
      <c r="J25" s="134">
        <v>0</v>
      </c>
    </row>
    <row r="26" spans="1:10" x14ac:dyDescent="0.2">
      <c r="A26" s="126" t="s">
        <v>313</v>
      </c>
      <c r="B26" s="127" t="s">
        <v>314</v>
      </c>
      <c r="C26" s="128">
        <v>4</v>
      </c>
      <c r="D26" s="136">
        <v>0.02</v>
      </c>
      <c r="E26" s="122"/>
      <c r="F26" s="134"/>
      <c r="G26" s="134"/>
      <c r="H26" s="134"/>
      <c r="I26" s="134"/>
      <c r="J26" s="134"/>
    </row>
    <row r="27" spans="1:10" x14ac:dyDescent="0.2">
      <c r="A27" s="130" t="s">
        <v>200</v>
      </c>
      <c r="B27" s="131" t="s">
        <v>314</v>
      </c>
      <c r="C27" s="132"/>
      <c r="D27" s="132">
        <v>0.02</v>
      </c>
      <c r="E27" s="133" t="s">
        <v>286</v>
      </c>
      <c r="F27" s="134">
        <v>3015.1666666666665</v>
      </c>
      <c r="G27" s="134">
        <v>3201</v>
      </c>
      <c r="H27" s="134">
        <v>3390.75</v>
      </c>
      <c r="I27" s="134">
        <v>607.91666666666663</v>
      </c>
      <c r="J27" s="134">
        <v>0</v>
      </c>
    </row>
    <row r="28" spans="1:10" ht="27.75" customHeight="1" x14ac:dyDescent="0.2">
      <c r="A28" s="126" t="s">
        <v>315</v>
      </c>
      <c r="B28" s="127" t="s">
        <v>316</v>
      </c>
      <c r="C28" s="128">
        <v>3</v>
      </c>
      <c r="D28" s="128">
        <f>SUM(D29:D32)</f>
        <v>0.71</v>
      </c>
      <c r="E28" s="122"/>
      <c r="F28" s="134"/>
      <c r="G28" s="134"/>
      <c r="H28" s="134"/>
      <c r="I28" s="134"/>
      <c r="J28" s="134"/>
    </row>
    <row r="29" spans="1:10" x14ac:dyDescent="0.2">
      <c r="A29" s="130" t="s">
        <v>200</v>
      </c>
      <c r="B29" s="131" t="s">
        <v>317</v>
      </c>
      <c r="C29" s="132"/>
      <c r="D29" s="132">
        <v>0.11</v>
      </c>
      <c r="E29" s="133" t="s">
        <v>286</v>
      </c>
      <c r="F29" s="134">
        <v>68575.583333333328</v>
      </c>
      <c r="G29" s="134">
        <v>72061.916666666672</v>
      </c>
      <c r="H29" s="134">
        <v>75529.666666666672</v>
      </c>
      <c r="I29" s="134">
        <v>48572</v>
      </c>
      <c r="J29" s="134">
        <v>47459.805555555555</v>
      </c>
    </row>
    <row r="30" spans="1:10" x14ac:dyDescent="0.2">
      <c r="A30" s="130" t="s">
        <v>202</v>
      </c>
      <c r="B30" s="131" t="s">
        <v>318</v>
      </c>
      <c r="C30" s="132"/>
      <c r="D30" s="135">
        <v>0.6</v>
      </c>
      <c r="E30" s="133" t="s">
        <v>286</v>
      </c>
      <c r="F30" s="134">
        <v>7873.916666666667</v>
      </c>
      <c r="G30" s="134">
        <v>9633</v>
      </c>
      <c r="H30" s="134">
        <v>6150.75</v>
      </c>
      <c r="I30" s="134">
        <v>8528.8333333333339</v>
      </c>
      <c r="J30" s="134">
        <v>12103.416666666666</v>
      </c>
    </row>
    <row r="31" spans="1:10" x14ac:dyDescent="0.2">
      <c r="A31" s="130" t="s">
        <v>220</v>
      </c>
      <c r="B31" s="131" t="s">
        <v>319</v>
      </c>
      <c r="C31" s="132"/>
      <c r="D31" s="135">
        <v>0</v>
      </c>
      <c r="E31" s="133" t="s">
        <v>286</v>
      </c>
      <c r="F31" s="134">
        <v>18.333333333333332</v>
      </c>
      <c r="G31" s="134">
        <v>22.5</v>
      </c>
      <c r="H31" s="134">
        <v>458.16666666666669</v>
      </c>
      <c r="I31" s="134">
        <v>972.33333333333337</v>
      </c>
      <c r="J31" s="134">
        <v>1398</v>
      </c>
    </row>
    <row r="32" spans="1:10" x14ac:dyDescent="0.2">
      <c r="A32" s="139" t="s">
        <v>242</v>
      </c>
      <c r="B32" s="140" t="s">
        <v>320</v>
      </c>
      <c r="C32" s="141"/>
      <c r="D32" s="144">
        <v>0</v>
      </c>
      <c r="E32" s="142" t="s">
        <v>286</v>
      </c>
      <c r="F32" s="143">
        <v>3564.75</v>
      </c>
      <c r="G32" s="143">
        <v>8034.416666666667</v>
      </c>
      <c r="H32" s="143">
        <v>7879.166666666667</v>
      </c>
      <c r="I32" s="143">
        <v>9985</v>
      </c>
      <c r="J32" s="143">
        <v>15871.75</v>
      </c>
    </row>
    <row r="33" spans="1:10" x14ac:dyDescent="0.2">
      <c r="A33" s="196"/>
      <c r="B33" s="196"/>
      <c r="C33" s="196"/>
      <c r="D33" s="196"/>
      <c r="E33" s="196"/>
      <c r="F33" s="196"/>
      <c r="G33" s="196"/>
      <c r="H33" s="121"/>
      <c r="I33" s="15"/>
      <c r="J33" s="15" t="s">
        <v>355</v>
      </c>
    </row>
  </sheetData>
  <mergeCells count="11">
    <mergeCell ref="E5:E6"/>
    <mergeCell ref="F5:J5"/>
    <mergeCell ref="A33:G33"/>
    <mergeCell ref="A3:J3"/>
    <mergeCell ref="A1:J1"/>
    <mergeCell ref="A5:A6"/>
    <mergeCell ref="B5:B6"/>
    <mergeCell ref="C5:C6"/>
    <mergeCell ref="D5:D6"/>
    <mergeCell ref="A4:J4"/>
    <mergeCell ref="A2:J2"/>
  </mergeCells>
  <printOptions horizontalCentered="1"/>
  <pageMargins left="0.6" right="0.6" top="0.5" bottom="0.5" header="0" footer="0"/>
  <pageSetup paperSize="9"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8"/>
  <sheetViews>
    <sheetView view="pageBreakPreview" zoomScale="80" zoomScaleSheetLayoutView="80" workbookViewId="0">
      <selection activeCell="A6" sqref="A6:A7"/>
    </sheetView>
  </sheetViews>
  <sheetFormatPr defaultRowHeight="12.75" x14ac:dyDescent="0.2"/>
  <cols>
    <col min="1" max="1" width="3.77734375" style="6" customWidth="1"/>
    <col min="2" max="2" width="11.5546875" style="6" customWidth="1"/>
    <col min="3" max="3" width="10.44140625" style="6" customWidth="1"/>
    <col min="4" max="4" width="7.21875" style="6" customWidth="1"/>
    <col min="5" max="5" width="6.5546875" style="6" customWidth="1"/>
    <col min="6" max="6" width="6.44140625" style="6" customWidth="1"/>
    <col min="7" max="7" width="6.109375" style="6" customWidth="1"/>
    <col min="8" max="8" width="6.44140625" style="6" customWidth="1"/>
    <col min="9" max="9" width="6.77734375" style="6" customWidth="1"/>
    <col min="10" max="10" width="6.5546875" style="6" customWidth="1"/>
    <col min="11" max="16384" width="8.88671875" style="6"/>
  </cols>
  <sheetData>
    <row r="1" spans="1:10" x14ac:dyDescent="0.2">
      <c r="A1" s="185">
        <v>160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0" ht="13.5" x14ac:dyDescent="0.25">
      <c r="A2" s="203" t="s">
        <v>0</v>
      </c>
      <c r="B2" s="203"/>
      <c r="C2" s="203"/>
      <c r="D2" s="203"/>
      <c r="E2" s="203"/>
      <c r="F2" s="203"/>
      <c r="G2" s="203"/>
      <c r="H2" s="203"/>
      <c r="I2" s="203"/>
      <c r="J2" s="203"/>
    </row>
    <row r="3" spans="1:10" ht="18" customHeight="1" x14ac:dyDescent="0.25">
      <c r="A3" s="191" t="s">
        <v>345</v>
      </c>
      <c r="B3" s="191"/>
      <c r="C3" s="191"/>
      <c r="D3" s="191"/>
      <c r="E3" s="191"/>
      <c r="F3" s="191"/>
      <c r="G3" s="191"/>
      <c r="H3" s="191"/>
      <c r="I3" s="191"/>
      <c r="J3" s="191"/>
    </row>
    <row r="4" spans="1:10" ht="15.75" x14ac:dyDescent="0.25">
      <c r="A4" s="193" t="s">
        <v>363</v>
      </c>
      <c r="B4" s="193"/>
      <c r="C4" s="193"/>
      <c r="D4" s="193"/>
      <c r="E4" s="193"/>
      <c r="F4" s="193"/>
      <c r="G4" s="193"/>
      <c r="H4" s="193"/>
      <c r="I4" s="193"/>
      <c r="J4" s="193"/>
    </row>
    <row r="5" spans="1:10" ht="15.75" x14ac:dyDescent="0.25">
      <c r="A5" s="193" t="s">
        <v>364</v>
      </c>
      <c r="B5" s="193"/>
      <c r="C5" s="193"/>
      <c r="D5" s="193"/>
      <c r="E5" s="193"/>
      <c r="F5" s="193"/>
      <c r="G5" s="193"/>
      <c r="H5" s="193"/>
      <c r="I5" s="193"/>
      <c r="J5" s="193"/>
    </row>
    <row r="6" spans="1:10" ht="36" customHeight="1" x14ac:dyDescent="0.2">
      <c r="A6" s="194" t="s">
        <v>192</v>
      </c>
      <c r="B6" s="186" t="s">
        <v>193</v>
      </c>
      <c r="C6" s="186" t="s">
        <v>194</v>
      </c>
      <c r="D6" s="186" t="s">
        <v>195</v>
      </c>
      <c r="E6" s="186" t="s">
        <v>196</v>
      </c>
      <c r="F6" s="188" t="s">
        <v>197</v>
      </c>
      <c r="G6" s="188"/>
      <c r="H6" s="188"/>
      <c r="I6" s="188"/>
      <c r="J6" s="189"/>
    </row>
    <row r="7" spans="1:10" ht="36" customHeight="1" x14ac:dyDescent="0.2">
      <c r="A7" s="195"/>
      <c r="B7" s="187"/>
      <c r="C7" s="187"/>
      <c r="D7" s="187"/>
      <c r="E7" s="187"/>
      <c r="F7" s="123" t="s">
        <v>170</v>
      </c>
      <c r="G7" s="123" t="s">
        <v>171</v>
      </c>
      <c r="H7" s="123" t="s">
        <v>172</v>
      </c>
      <c r="I7" s="124" t="s">
        <v>173</v>
      </c>
      <c r="J7" s="125" t="s">
        <v>174</v>
      </c>
    </row>
    <row r="8" spans="1:10" x14ac:dyDescent="0.2">
      <c r="A8" s="126" t="s">
        <v>321</v>
      </c>
      <c r="B8" s="127" t="s">
        <v>322</v>
      </c>
      <c r="C8" s="128">
        <v>17</v>
      </c>
      <c r="D8" s="136">
        <f>SUM(D9:D15)</f>
        <v>9.2200000000000006</v>
      </c>
      <c r="E8" s="122"/>
      <c r="F8" s="134"/>
      <c r="G8" s="121"/>
      <c r="H8" s="134"/>
      <c r="I8" s="134"/>
      <c r="J8" s="134"/>
    </row>
    <row r="9" spans="1:10" ht="33" customHeight="1" x14ac:dyDescent="0.2">
      <c r="A9" s="132" t="s">
        <v>200</v>
      </c>
      <c r="B9" s="16" t="s">
        <v>323</v>
      </c>
      <c r="C9" s="132"/>
      <c r="D9" s="135">
        <v>2.71</v>
      </c>
      <c r="E9" s="133" t="s">
        <v>286</v>
      </c>
      <c r="F9" s="134">
        <v>180.08333333333334</v>
      </c>
      <c r="G9" s="134">
        <v>279.08333333333331</v>
      </c>
      <c r="H9" s="134">
        <v>628.33333333333337</v>
      </c>
      <c r="I9" s="134">
        <v>765.58333333333337</v>
      </c>
      <c r="J9" s="134">
        <v>502.91666666666669</v>
      </c>
    </row>
    <row r="10" spans="1:10" ht="33" customHeight="1" x14ac:dyDescent="0.2">
      <c r="A10" s="132" t="s">
        <v>202</v>
      </c>
      <c r="B10" s="16" t="s">
        <v>324</v>
      </c>
      <c r="C10" s="132"/>
      <c r="D10" s="135">
        <v>0.77</v>
      </c>
      <c r="E10" s="133" t="s">
        <v>286</v>
      </c>
      <c r="F10" s="134">
        <v>57</v>
      </c>
      <c r="G10" s="134">
        <v>63</v>
      </c>
      <c r="H10" s="134">
        <v>176.75</v>
      </c>
      <c r="I10" s="134">
        <v>65.333333333333329</v>
      </c>
      <c r="J10" s="134">
        <v>76.083333333333329</v>
      </c>
    </row>
    <row r="11" spans="1:10" ht="33" customHeight="1" x14ac:dyDescent="0.2">
      <c r="A11" s="132" t="s">
        <v>220</v>
      </c>
      <c r="B11" s="16" t="s">
        <v>325</v>
      </c>
      <c r="C11" s="132"/>
      <c r="D11" s="135">
        <v>1.18</v>
      </c>
      <c r="E11" s="133" t="s">
        <v>286</v>
      </c>
      <c r="F11" s="134">
        <v>0</v>
      </c>
      <c r="G11" s="134">
        <v>0</v>
      </c>
      <c r="H11" s="134">
        <v>0</v>
      </c>
      <c r="I11" s="134">
        <v>1113.6666666666667</v>
      </c>
      <c r="J11" s="134">
        <v>627.08333333333337</v>
      </c>
    </row>
    <row r="12" spans="1:10" ht="33" customHeight="1" x14ac:dyDescent="0.2">
      <c r="A12" s="132" t="s">
        <v>242</v>
      </c>
      <c r="B12" s="16" t="s">
        <v>326</v>
      </c>
      <c r="C12" s="132"/>
      <c r="D12" s="135">
        <v>2.5</v>
      </c>
      <c r="E12" s="133" t="s">
        <v>286</v>
      </c>
      <c r="F12" s="134">
        <v>37528.916666666664</v>
      </c>
      <c r="G12" s="134">
        <v>13811.416666666666</v>
      </c>
      <c r="H12" s="134">
        <v>1954.9166666666667</v>
      </c>
      <c r="I12" s="134">
        <v>2421.25</v>
      </c>
      <c r="J12" s="134">
        <v>2004</v>
      </c>
    </row>
    <row r="13" spans="1:10" ht="33" customHeight="1" x14ac:dyDescent="0.2">
      <c r="A13" s="132" t="s">
        <v>244</v>
      </c>
      <c r="B13" s="16" t="s">
        <v>327</v>
      </c>
      <c r="C13" s="132"/>
      <c r="D13" s="135">
        <v>2.06</v>
      </c>
      <c r="E13" s="133" t="s">
        <v>286</v>
      </c>
      <c r="F13" s="134">
        <v>27839.833333333332</v>
      </c>
      <c r="G13" s="134">
        <v>26324.75</v>
      </c>
      <c r="H13" s="134">
        <v>128454.41666666667</v>
      </c>
      <c r="I13" s="134">
        <v>154508.41666666666</v>
      </c>
      <c r="J13" s="134">
        <v>143757.58333333334</v>
      </c>
    </row>
    <row r="14" spans="1:10" ht="33" customHeight="1" x14ac:dyDescent="0.2">
      <c r="A14" s="132" t="s">
        <v>271</v>
      </c>
      <c r="B14" s="16" t="s">
        <v>328</v>
      </c>
      <c r="C14" s="132"/>
      <c r="D14" s="135">
        <v>0</v>
      </c>
      <c r="E14" s="133" t="s">
        <v>286</v>
      </c>
      <c r="F14" s="134"/>
      <c r="G14" s="134">
        <v>0</v>
      </c>
      <c r="H14" s="134"/>
      <c r="I14" s="134">
        <v>5991.166666666667</v>
      </c>
      <c r="J14" s="134">
        <v>4158.916666666667</v>
      </c>
    </row>
    <row r="15" spans="1:10" ht="33" customHeight="1" x14ac:dyDescent="0.2">
      <c r="A15" s="132" t="s">
        <v>273</v>
      </c>
      <c r="B15" s="16" t="s">
        <v>329</v>
      </c>
      <c r="C15" s="132"/>
      <c r="D15" s="135">
        <v>0</v>
      </c>
      <c r="E15" s="133" t="s">
        <v>286</v>
      </c>
      <c r="F15" s="134">
        <v>9610</v>
      </c>
      <c r="G15" s="134">
        <v>8203.6666666666661</v>
      </c>
      <c r="H15" s="134">
        <v>15224.5</v>
      </c>
      <c r="I15" s="134">
        <v>18147.833333333332</v>
      </c>
      <c r="J15" s="134">
        <v>17354.583333333332</v>
      </c>
    </row>
    <row r="16" spans="1:10" x14ac:dyDescent="0.2">
      <c r="A16" s="129"/>
      <c r="B16" s="145"/>
      <c r="C16" s="129"/>
      <c r="D16" s="129"/>
      <c r="E16" s="129"/>
      <c r="F16" s="129"/>
      <c r="G16" s="129"/>
      <c r="H16" s="129"/>
      <c r="I16" s="129"/>
      <c r="J16" s="129"/>
    </row>
    <row r="17" spans="1:10" x14ac:dyDescent="0.2">
      <c r="A17" s="146"/>
      <c r="B17" s="147" t="s">
        <v>330</v>
      </c>
      <c r="C17" s="146">
        <v>546</v>
      </c>
      <c r="D17" s="148">
        <v>69.790000000000006</v>
      </c>
      <c r="E17" s="200"/>
      <c r="F17" s="201"/>
      <c r="G17" s="201"/>
      <c r="H17" s="201"/>
      <c r="I17" s="201"/>
      <c r="J17" s="202"/>
    </row>
    <row r="18" spans="1:10" x14ac:dyDescent="0.2">
      <c r="A18" s="190" t="s">
        <v>359</v>
      </c>
      <c r="B18" s="190"/>
      <c r="C18" s="190"/>
      <c r="D18" s="190"/>
      <c r="E18" s="190"/>
      <c r="F18" s="190"/>
      <c r="G18" s="190"/>
      <c r="H18" s="190"/>
      <c r="I18" s="190"/>
      <c r="J18" s="190"/>
    </row>
  </sheetData>
  <mergeCells count="13">
    <mergeCell ref="A3:J3"/>
    <mergeCell ref="A18:J18"/>
    <mergeCell ref="A1:J1"/>
    <mergeCell ref="A6:A7"/>
    <mergeCell ref="B6:B7"/>
    <mergeCell ref="A4:J4"/>
    <mergeCell ref="A5:J5"/>
    <mergeCell ref="C6:C7"/>
    <mergeCell ref="D6:D7"/>
    <mergeCell ref="E6:E7"/>
    <mergeCell ref="F6:J6"/>
    <mergeCell ref="E17:J17"/>
    <mergeCell ref="A2:J2"/>
  </mergeCells>
  <printOptions horizontalCentered="1"/>
  <pageMargins left="0.6" right="0.6" top="0.5" bottom="0.5" header="0" footer="0"/>
  <pageSetup paperSize="9" scale="8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28"/>
  <sheetViews>
    <sheetView showGridLines="0" view="pageBreakPreview" topLeftCell="A13" zoomScale="80" zoomScaleSheetLayoutView="80" workbookViewId="0">
      <selection activeCell="A5" sqref="A5:C5"/>
    </sheetView>
  </sheetViews>
  <sheetFormatPr defaultColWidth="9.77734375" defaultRowHeight="12.75" x14ac:dyDescent="0.2"/>
  <cols>
    <col min="1" max="1" width="18.21875" style="6" customWidth="1"/>
    <col min="2" max="2" width="20.33203125" style="6" customWidth="1"/>
    <col min="3" max="3" width="18" style="6" customWidth="1"/>
    <col min="4" max="16384" width="9.77734375" style="6"/>
  </cols>
  <sheetData>
    <row r="1" spans="1:3" x14ac:dyDescent="0.2">
      <c r="A1" s="165">
        <v>161</v>
      </c>
      <c r="B1" s="165"/>
      <c r="C1" s="165"/>
    </row>
    <row r="2" spans="1:3" ht="13.5" x14ac:dyDescent="0.25">
      <c r="A2" s="172" t="s">
        <v>0</v>
      </c>
      <c r="B2" s="172"/>
      <c r="C2" s="172"/>
    </row>
    <row r="3" spans="1:3" ht="20.25" customHeight="1" x14ac:dyDescent="0.25">
      <c r="A3" s="167" t="s">
        <v>349</v>
      </c>
      <c r="B3" s="167"/>
      <c r="C3" s="167"/>
    </row>
    <row r="4" spans="1:3" ht="15.75" x14ac:dyDescent="0.25">
      <c r="A4" s="167" t="s">
        <v>365</v>
      </c>
      <c r="B4" s="167"/>
      <c r="C4" s="167"/>
    </row>
    <row r="5" spans="1:3" ht="15.75" x14ac:dyDescent="0.25">
      <c r="A5" s="167" t="s">
        <v>160</v>
      </c>
      <c r="B5" s="167"/>
      <c r="C5" s="167"/>
    </row>
    <row r="6" spans="1:3" ht="29.25" customHeight="1" x14ac:dyDescent="0.2">
      <c r="A6" s="92" t="s">
        <v>162</v>
      </c>
      <c r="B6" s="31" t="s">
        <v>163</v>
      </c>
      <c r="C6" s="93" t="s">
        <v>332</v>
      </c>
    </row>
    <row r="7" spans="1:3" ht="18.600000000000001" customHeight="1" x14ac:dyDescent="0.2">
      <c r="A7" s="34"/>
      <c r="C7" s="149"/>
    </row>
    <row r="8" spans="1:3" ht="51" customHeight="1" x14ac:dyDescent="0.2">
      <c r="A8" s="94" t="s">
        <v>165</v>
      </c>
      <c r="B8" s="94">
        <v>97425.25</v>
      </c>
      <c r="C8" s="97">
        <f>(B8-99830)/99830</f>
        <v>-2.4088450365621558E-2</v>
      </c>
    </row>
    <row r="9" spans="1:3" ht="51" customHeight="1" x14ac:dyDescent="0.2">
      <c r="A9" s="94" t="s">
        <v>166</v>
      </c>
      <c r="B9" s="94">
        <v>102208.83333333333</v>
      </c>
      <c r="C9" s="97">
        <f t="shared" ref="C9:C17" si="0">(B9-B8)/B8</f>
        <v>4.910003652372797E-2</v>
      </c>
    </row>
    <row r="10" spans="1:3" ht="51" customHeight="1" x14ac:dyDescent="0.2">
      <c r="A10" s="94" t="s">
        <v>167</v>
      </c>
      <c r="B10" s="94">
        <v>101221.66666666669</v>
      </c>
      <c r="C10" s="97">
        <f t="shared" si="0"/>
        <v>-9.6583302486899451E-3</v>
      </c>
    </row>
    <row r="11" spans="1:3" ht="51" customHeight="1" x14ac:dyDescent="0.2">
      <c r="A11" s="94" t="s">
        <v>168</v>
      </c>
      <c r="B11" s="94">
        <v>101497.33333333333</v>
      </c>
      <c r="C11" s="97">
        <f t="shared" si="0"/>
        <v>2.7233958473973858E-3</v>
      </c>
    </row>
    <row r="12" spans="1:3" ht="51" customHeight="1" x14ac:dyDescent="0.2">
      <c r="A12" s="94" t="s">
        <v>169</v>
      </c>
      <c r="B12" s="94">
        <v>100894.41666666664</v>
      </c>
      <c r="C12" s="97">
        <f t="shared" si="0"/>
        <v>-5.9402217463843327E-3</v>
      </c>
    </row>
    <row r="13" spans="1:3" ht="51" customHeight="1" x14ac:dyDescent="0.2">
      <c r="A13" s="94" t="s">
        <v>170</v>
      </c>
      <c r="B13" s="94">
        <v>101727.25</v>
      </c>
      <c r="C13" s="97">
        <f t="shared" si="0"/>
        <v>8.2545036766985738E-3</v>
      </c>
    </row>
    <row r="14" spans="1:3" ht="51" customHeight="1" x14ac:dyDescent="0.2">
      <c r="A14" s="98" t="s">
        <v>171</v>
      </c>
      <c r="B14" s="94">
        <v>97167.500000000044</v>
      </c>
      <c r="C14" s="97">
        <f t="shared" si="0"/>
        <v>-4.4823289728169749E-2</v>
      </c>
    </row>
    <row r="15" spans="1:3" ht="51" customHeight="1" x14ac:dyDescent="0.2">
      <c r="A15" s="98" t="s">
        <v>172</v>
      </c>
      <c r="B15" s="94">
        <v>94268.749999999971</v>
      </c>
      <c r="C15" s="101">
        <f t="shared" si="0"/>
        <v>-2.9832505724651466E-2</v>
      </c>
    </row>
    <row r="16" spans="1:3" ht="51" customHeight="1" x14ac:dyDescent="0.2">
      <c r="A16" s="98" t="s">
        <v>173</v>
      </c>
      <c r="B16" s="94">
        <v>110130.93055555556</v>
      </c>
      <c r="C16" s="101">
        <f t="shared" si="0"/>
        <v>0.16826552336331602</v>
      </c>
    </row>
    <row r="17" spans="1:4" ht="51" customHeight="1" x14ac:dyDescent="0.2">
      <c r="A17" s="102" t="s">
        <v>174</v>
      </c>
      <c r="B17" s="102">
        <v>119986</v>
      </c>
      <c r="C17" s="104">
        <f t="shared" si="0"/>
        <v>8.9485028363335647E-2</v>
      </c>
    </row>
    <row r="18" spans="1:4" ht="20.100000000000001" customHeight="1" x14ac:dyDescent="0.2">
      <c r="C18" s="9"/>
    </row>
    <row r="19" spans="1:4" ht="20.100000000000001" customHeight="1" x14ac:dyDescent="0.2"/>
    <row r="20" spans="1:4" s="27" customFormat="1" ht="20.100000000000001" customHeight="1" x14ac:dyDescent="0.2">
      <c r="A20" s="6"/>
      <c r="B20" s="6"/>
      <c r="C20" s="9"/>
      <c r="D20" s="105"/>
    </row>
    <row r="21" spans="1:4" ht="20.100000000000001" customHeight="1" x14ac:dyDescent="0.2"/>
    <row r="22" spans="1:4" ht="20.100000000000001" customHeight="1" x14ac:dyDescent="0.2"/>
    <row r="23" spans="1:4" ht="20.100000000000001" customHeight="1" x14ac:dyDescent="0.2"/>
    <row r="24" spans="1:4" ht="20.100000000000001" customHeight="1" x14ac:dyDescent="0.2"/>
    <row r="25" spans="1:4" ht="20.100000000000001" customHeight="1" x14ac:dyDescent="0.2">
      <c r="A25" s="27"/>
      <c r="B25" s="27"/>
      <c r="C25" s="27"/>
    </row>
    <row r="26" spans="1:4" s="27" customFormat="1" ht="20.100000000000001" customHeight="1" x14ac:dyDescent="0.2">
      <c r="A26" s="6"/>
      <c r="B26" s="6"/>
      <c r="C26" s="6"/>
    </row>
    <row r="27" spans="1:4" ht="20.100000000000001" customHeight="1" x14ac:dyDescent="0.2"/>
    <row r="28" spans="1:4" ht="25.5" customHeight="1" x14ac:dyDescent="0.2"/>
  </sheetData>
  <mergeCells count="5">
    <mergeCell ref="A1:C1"/>
    <mergeCell ref="A2:C2"/>
    <mergeCell ref="A3:C3"/>
    <mergeCell ref="A4:C4"/>
    <mergeCell ref="A5:C5"/>
  </mergeCells>
  <printOptions horizontalCentered="1"/>
  <pageMargins left="0.6" right="0.6" top="0.5" bottom="0.5" header="0" footer="0"/>
  <pageSetup paperSize="9" scale="9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7"/>
  <sheetViews>
    <sheetView showGridLines="0" view="pageBreakPreview" zoomScale="70" zoomScaleSheetLayoutView="70" workbookViewId="0">
      <selection activeCell="M10" sqref="M10"/>
    </sheetView>
  </sheetViews>
  <sheetFormatPr defaultColWidth="9.77734375" defaultRowHeight="12.75" x14ac:dyDescent="0.2"/>
  <cols>
    <col min="1" max="1" width="4.6640625" style="6" bestFit="1" customWidth="1"/>
    <col min="2" max="2" width="18.44140625" style="6" customWidth="1"/>
    <col min="3" max="3" width="7.109375" style="6" customWidth="1"/>
    <col min="4" max="4" width="7.5546875" style="6" customWidth="1"/>
    <col min="5" max="5" width="7" style="6" customWidth="1"/>
    <col min="6" max="6" width="7.21875" style="6" customWidth="1"/>
    <col min="7" max="8" width="7" style="6" customWidth="1"/>
    <col min="9" max="16384" width="9.77734375" style="6"/>
  </cols>
  <sheetData>
    <row r="1" spans="1:8" x14ac:dyDescent="0.2">
      <c r="A1" s="165">
        <v>162</v>
      </c>
      <c r="B1" s="165"/>
      <c r="C1" s="165"/>
      <c r="D1" s="165"/>
      <c r="E1" s="165"/>
      <c r="F1" s="165"/>
      <c r="G1" s="165"/>
      <c r="H1" s="165"/>
    </row>
    <row r="2" spans="1:8" ht="13.5" x14ac:dyDescent="0.25">
      <c r="A2" s="184" t="s">
        <v>0</v>
      </c>
      <c r="B2" s="184"/>
      <c r="C2" s="184"/>
      <c r="D2" s="184"/>
      <c r="E2" s="184"/>
      <c r="F2" s="184"/>
      <c r="G2" s="184"/>
      <c r="H2" s="184"/>
    </row>
    <row r="3" spans="1:8" ht="13.5" x14ac:dyDescent="0.25">
      <c r="A3" s="90"/>
      <c r="B3" s="90"/>
      <c r="C3" s="90"/>
      <c r="D3" s="90"/>
      <c r="E3" s="90"/>
      <c r="F3" s="90"/>
    </row>
    <row r="4" spans="1:8" ht="15.75" x14ac:dyDescent="0.25">
      <c r="A4" s="167" t="s">
        <v>346</v>
      </c>
      <c r="B4" s="167"/>
      <c r="C4" s="167"/>
      <c r="D4" s="167"/>
      <c r="E4" s="167"/>
      <c r="F4" s="167"/>
      <c r="G4" s="167"/>
      <c r="H4" s="167"/>
    </row>
    <row r="5" spans="1:8" ht="15.75" x14ac:dyDescent="0.25">
      <c r="A5" s="167" t="s">
        <v>331</v>
      </c>
      <c r="B5" s="167"/>
      <c r="C5" s="167"/>
      <c r="D5" s="167"/>
      <c r="E5" s="167"/>
      <c r="F5" s="167"/>
      <c r="G5" s="167"/>
      <c r="H5" s="167"/>
    </row>
    <row r="6" spans="1:8" ht="15.75" x14ac:dyDescent="0.25">
      <c r="A6" s="167" t="s">
        <v>333</v>
      </c>
      <c r="B6" s="167"/>
      <c r="C6" s="167"/>
      <c r="D6" s="167"/>
      <c r="E6" s="167"/>
      <c r="F6" s="167"/>
      <c r="G6" s="167"/>
      <c r="H6" s="167"/>
    </row>
    <row r="7" spans="1:8" ht="22.5" customHeight="1" x14ac:dyDescent="0.2">
      <c r="A7" s="91"/>
      <c r="B7" s="91"/>
      <c r="C7" s="91"/>
      <c r="D7" s="91"/>
      <c r="E7" s="91"/>
      <c r="F7" s="91"/>
      <c r="G7" s="91"/>
      <c r="H7" s="91"/>
    </row>
    <row r="8" spans="1:8" ht="45" customHeight="1" x14ac:dyDescent="0.2">
      <c r="A8" s="209" t="s">
        <v>192</v>
      </c>
      <c r="B8" s="204" t="s">
        <v>193</v>
      </c>
      <c r="C8" s="204" t="s">
        <v>194</v>
      </c>
      <c r="D8" s="206" t="s">
        <v>334</v>
      </c>
      <c r="E8" s="206"/>
      <c r="F8" s="206"/>
      <c r="G8" s="206"/>
      <c r="H8" s="207"/>
    </row>
    <row r="9" spans="1:8" ht="45" customHeight="1" x14ac:dyDescent="0.2">
      <c r="A9" s="210"/>
      <c r="B9" s="205"/>
      <c r="C9" s="205"/>
      <c r="D9" s="124" t="s">
        <v>170</v>
      </c>
      <c r="E9" s="124" t="s">
        <v>171</v>
      </c>
      <c r="F9" s="124" t="s">
        <v>172</v>
      </c>
      <c r="G9" s="124" t="s">
        <v>173</v>
      </c>
      <c r="H9" s="125" t="s">
        <v>174</v>
      </c>
    </row>
    <row r="10" spans="1:8" x14ac:dyDescent="0.2">
      <c r="A10" s="91" t="s">
        <v>198</v>
      </c>
      <c r="B10" s="150" t="s">
        <v>199</v>
      </c>
      <c r="C10" s="151">
        <v>35</v>
      </c>
      <c r="D10" s="152">
        <v>2359.5833333333335</v>
      </c>
      <c r="E10" s="152">
        <v>2154.4166666666665</v>
      </c>
      <c r="F10" s="152">
        <v>2114.6666666666665</v>
      </c>
      <c r="G10" s="152">
        <v>3053.0208333333335</v>
      </c>
      <c r="H10" s="152">
        <v>2356.0480402855183</v>
      </c>
    </row>
    <row r="11" spans="1:8" x14ac:dyDescent="0.2">
      <c r="A11" s="91" t="s">
        <v>204</v>
      </c>
      <c r="B11" s="150" t="s">
        <v>205</v>
      </c>
      <c r="C11" s="151">
        <v>26</v>
      </c>
      <c r="D11" s="152">
        <v>14632</v>
      </c>
      <c r="E11" s="152">
        <v>12269.916666666666</v>
      </c>
      <c r="F11" s="152">
        <v>12523.916666666666</v>
      </c>
      <c r="G11" s="152">
        <v>13633.4375</v>
      </c>
      <c r="H11" s="152">
        <v>9112.5198199982533</v>
      </c>
    </row>
    <row r="12" spans="1:8" x14ac:dyDescent="0.2">
      <c r="A12" s="91" t="s">
        <v>206</v>
      </c>
      <c r="B12" s="150" t="s">
        <v>207</v>
      </c>
      <c r="C12" s="151">
        <v>7</v>
      </c>
      <c r="D12" s="152">
        <v>248.41666666666666</v>
      </c>
      <c r="E12" s="152">
        <v>305.25</v>
      </c>
      <c r="F12" s="152">
        <v>360</v>
      </c>
      <c r="G12" s="152">
        <v>373.5</v>
      </c>
      <c r="H12" s="152">
        <v>141.70731707317074</v>
      </c>
    </row>
    <row r="13" spans="1:8" x14ac:dyDescent="0.2">
      <c r="A13" s="91" t="s">
        <v>208</v>
      </c>
      <c r="B13" s="150" t="s">
        <v>209</v>
      </c>
      <c r="C13" s="151">
        <v>13</v>
      </c>
      <c r="D13" s="152">
        <v>2786.0833333333335</v>
      </c>
      <c r="E13" s="152">
        <v>2005.6666666666667</v>
      </c>
      <c r="F13" s="152">
        <v>1788.75</v>
      </c>
      <c r="G13" s="152">
        <v>3094.4166666666679</v>
      </c>
      <c r="H13" s="152">
        <v>3851.6441276413238</v>
      </c>
    </row>
    <row r="14" spans="1:8" x14ac:dyDescent="0.2">
      <c r="A14" s="91" t="s">
        <v>211</v>
      </c>
      <c r="B14" s="150" t="s">
        <v>212</v>
      </c>
      <c r="C14" s="151">
        <v>3</v>
      </c>
      <c r="D14" s="152">
        <v>369.58333333333331</v>
      </c>
      <c r="E14" s="152">
        <v>477.25</v>
      </c>
      <c r="F14" s="152">
        <v>531.33333333333337</v>
      </c>
      <c r="G14" s="153" t="s">
        <v>214</v>
      </c>
      <c r="H14" s="153" t="s">
        <v>214</v>
      </c>
    </row>
    <row r="15" spans="1:8" x14ac:dyDescent="0.2">
      <c r="A15" s="91" t="s">
        <v>215</v>
      </c>
      <c r="B15" s="150" t="s">
        <v>216</v>
      </c>
      <c r="C15" s="151">
        <v>133</v>
      </c>
      <c r="D15" s="152">
        <v>34979.333333333336</v>
      </c>
      <c r="E15" s="152">
        <v>31285.75</v>
      </c>
      <c r="F15" s="152">
        <v>30740.75</v>
      </c>
      <c r="G15" s="152">
        <v>39106.805555555584</v>
      </c>
      <c r="H15" s="152">
        <v>57519.359624578989</v>
      </c>
    </row>
    <row r="16" spans="1:8" x14ac:dyDescent="0.2">
      <c r="A16" s="91" t="s">
        <v>222</v>
      </c>
      <c r="B16" s="150" t="s">
        <v>223</v>
      </c>
      <c r="C16" s="151">
        <v>30</v>
      </c>
      <c r="D16" s="152">
        <v>3853.3333333333335</v>
      </c>
      <c r="E16" s="152">
        <v>3517.8333333333335</v>
      </c>
      <c r="F16" s="152">
        <v>3534.5</v>
      </c>
      <c r="G16" s="152">
        <v>5914.166666666667</v>
      </c>
      <c r="H16" s="152">
        <v>5754.4970459694596</v>
      </c>
    </row>
    <row r="17" spans="1:8" x14ac:dyDescent="0.2">
      <c r="A17" s="91" t="s">
        <v>231</v>
      </c>
      <c r="B17" s="150" t="s">
        <v>232</v>
      </c>
      <c r="C17" s="151">
        <v>6</v>
      </c>
      <c r="D17" s="152">
        <v>576.66666666666663</v>
      </c>
      <c r="E17" s="152">
        <v>506.5</v>
      </c>
      <c r="F17" s="152">
        <v>1338.3333333333333</v>
      </c>
      <c r="G17" s="152">
        <v>1528</v>
      </c>
      <c r="H17" s="152">
        <v>531.80324632240138</v>
      </c>
    </row>
    <row r="18" spans="1:8" x14ac:dyDescent="0.2">
      <c r="A18" s="91" t="s">
        <v>236</v>
      </c>
      <c r="B18" s="150" t="s">
        <v>237</v>
      </c>
      <c r="C18" s="151">
        <v>78</v>
      </c>
      <c r="D18" s="152">
        <v>10424.25</v>
      </c>
      <c r="E18" s="152">
        <v>13915</v>
      </c>
      <c r="F18" s="152">
        <v>13830.666666666666</v>
      </c>
      <c r="G18" s="152">
        <v>16803.041666666668</v>
      </c>
      <c r="H18" s="152">
        <v>9639.7074905187364</v>
      </c>
    </row>
    <row r="19" spans="1:8" x14ac:dyDescent="0.2">
      <c r="A19" s="91" t="s">
        <v>248</v>
      </c>
      <c r="B19" s="150" t="s">
        <v>249</v>
      </c>
      <c r="C19" s="151">
        <v>3</v>
      </c>
      <c r="D19" s="152">
        <v>128.33333333333334</v>
      </c>
      <c r="E19" s="152">
        <v>210.83333333333334</v>
      </c>
      <c r="F19" s="152">
        <v>268.08333333333331</v>
      </c>
      <c r="G19" s="152">
        <v>285</v>
      </c>
      <c r="H19" s="152">
        <v>34.285714285714285</v>
      </c>
    </row>
    <row r="20" spans="1:8" x14ac:dyDescent="0.2">
      <c r="A20" s="91" t="s">
        <v>251</v>
      </c>
      <c r="B20" s="150" t="s">
        <v>252</v>
      </c>
      <c r="C20" s="151">
        <v>3</v>
      </c>
      <c r="D20" s="152">
        <v>1523.25</v>
      </c>
      <c r="E20" s="152">
        <v>1451</v>
      </c>
      <c r="F20" s="152">
        <v>1099.3333333333333</v>
      </c>
      <c r="G20" s="152">
        <v>1243.375</v>
      </c>
      <c r="H20" s="152">
        <v>339.28424065359218</v>
      </c>
    </row>
    <row r="21" spans="1:8" x14ac:dyDescent="0.2">
      <c r="A21" s="91" t="s">
        <v>255</v>
      </c>
      <c r="B21" s="150" t="s">
        <v>256</v>
      </c>
      <c r="C21" s="151">
        <v>9</v>
      </c>
      <c r="D21" s="152">
        <v>319.08333333333331</v>
      </c>
      <c r="E21" s="152">
        <v>320.66666666666669</v>
      </c>
      <c r="F21" s="152">
        <v>362.58333333333331</v>
      </c>
      <c r="G21" s="152">
        <v>202.91666666666666</v>
      </c>
      <c r="H21" s="152">
        <v>105.95317135607564</v>
      </c>
    </row>
    <row r="22" spans="1:8" x14ac:dyDescent="0.2">
      <c r="A22" s="91" t="s">
        <v>259</v>
      </c>
      <c r="B22" s="150" t="s">
        <v>260</v>
      </c>
      <c r="C22" s="151">
        <v>38</v>
      </c>
      <c r="D22" s="152">
        <v>1475.9166666666667</v>
      </c>
      <c r="E22" s="152">
        <v>1510.25</v>
      </c>
      <c r="F22" s="152">
        <v>1526.8333333333333</v>
      </c>
      <c r="G22" s="152">
        <v>3363.8333333333335</v>
      </c>
      <c r="H22" s="152">
        <v>3298.618559305718</v>
      </c>
    </row>
    <row r="23" spans="1:8" x14ac:dyDescent="0.2">
      <c r="A23" s="91" t="s">
        <v>264</v>
      </c>
      <c r="B23" s="150" t="s">
        <v>265</v>
      </c>
      <c r="C23" s="151">
        <v>2</v>
      </c>
      <c r="D23" s="152">
        <v>1185.0833333333333</v>
      </c>
      <c r="E23" s="152">
        <v>1236.4166666666667</v>
      </c>
      <c r="F23" s="152">
        <v>1259.3333333333333</v>
      </c>
      <c r="G23" s="152">
        <v>695.33333333333337</v>
      </c>
      <c r="H23" s="152">
        <v>417.95917490380634</v>
      </c>
    </row>
    <row r="24" spans="1:8" x14ac:dyDescent="0.2">
      <c r="A24" s="91" t="s">
        <v>283</v>
      </c>
      <c r="B24" s="150" t="s">
        <v>284</v>
      </c>
      <c r="C24" s="151">
        <v>4</v>
      </c>
      <c r="D24" s="152">
        <v>1883.4166666666667</v>
      </c>
      <c r="E24" s="152">
        <v>1544.4166666666667</v>
      </c>
      <c r="F24" s="152">
        <v>1503.0833333333333</v>
      </c>
      <c r="G24" s="152">
        <v>1538.8333333333333</v>
      </c>
      <c r="H24" s="152">
        <v>6099</v>
      </c>
    </row>
    <row r="25" spans="1:8" x14ac:dyDescent="0.2">
      <c r="A25" s="91" t="s">
        <v>288</v>
      </c>
      <c r="B25" s="150" t="s">
        <v>289</v>
      </c>
      <c r="C25" s="151">
        <v>11</v>
      </c>
      <c r="D25" s="152">
        <v>2584.75</v>
      </c>
      <c r="E25" s="152">
        <v>2591</v>
      </c>
      <c r="F25" s="152">
        <v>2481.0833333333335</v>
      </c>
      <c r="G25" s="152">
        <v>1907.1666666666667</v>
      </c>
      <c r="H25" s="152">
        <v>5152.0427285752967</v>
      </c>
    </row>
    <row r="26" spans="1:8" x14ac:dyDescent="0.2">
      <c r="A26" s="91" t="s">
        <v>290</v>
      </c>
      <c r="B26" s="150" t="s">
        <v>291</v>
      </c>
      <c r="C26" s="151">
        <v>1</v>
      </c>
      <c r="D26" s="152">
        <v>15003.25</v>
      </c>
      <c r="E26" s="152">
        <v>14420.666666666666</v>
      </c>
      <c r="F26" s="152">
        <v>11489.166666666666</v>
      </c>
      <c r="G26" s="152">
        <v>11370</v>
      </c>
      <c r="H26" s="152">
        <v>10159.166666666666</v>
      </c>
    </row>
    <row r="27" spans="1:8" x14ac:dyDescent="0.2">
      <c r="A27" s="91" t="s">
        <v>299</v>
      </c>
      <c r="B27" s="150" t="s">
        <v>300</v>
      </c>
      <c r="C27" s="151">
        <v>28</v>
      </c>
      <c r="D27" s="152">
        <v>996.08333333333337</v>
      </c>
      <c r="E27" s="152">
        <v>1003.5</v>
      </c>
      <c r="F27" s="152">
        <v>1065.0833333333333</v>
      </c>
      <c r="G27" s="152">
        <v>797.83333333333337</v>
      </c>
      <c r="H27" s="152">
        <v>911.32289253942429</v>
      </c>
    </row>
    <row r="28" spans="1:8" x14ac:dyDescent="0.2">
      <c r="A28" s="91" t="s">
        <v>302</v>
      </c>
      <c r="B28" s="150" t="s">
        <v>303</v>
      </c>
      <c r="C28" s="151">
        <v>1</v>
      </c>
      <c r="D28" s="152">
        <v>306.91666666666669</v>
      </c>
      <c r="E28" s="152">
        <v>302.16666666666669</v>
      </c>
      <c r="F28" s="152">
        <v>326.91666666666669</v>
      </c>
      <c r="G28" s="152">
        <v>293.58333333333331</v>
      </c>
      <c r="H28" s="152">
        <v>287.83333333333331</v>
      </c>
    </row>
    <row r="29" spans="1:8" x14ac:dyDescent="0.2">
      <c r="A29" s="91" t="s">
        <v>305</v>
      </c>
      <c r="B29" s="150" t="s">
        <v>306</v>
      </c>
      <c r="C29" s="151">
        <v>3</v>
      </c>
      <c r="D29" s="152">
        <v>116</v>
      </c>
      <c r="E29" s="152">
        <v>141.66666666666666</v>
      </c>
      <c r="F29" s="152">
        <v>185.91666666666666</v>
      </c>
      <c r="G29" s="152">
        <v>354.83333333333331</v>
      </c>
      <c r="H29" s="152">
        <v>149.34262832482673</v>
      </c>
    </row>
    <row r="30" spans="1:8" x14ac:dyDescent="0.2">
      <c r="A30" s="91" t="s">
        <v>307</v>
      </c>
      <c r="B30" s="150" t="s">
        <v>308</v>
      </c>
      <c r="C30" s="151">
        <v>3</v>
      </c>
      <c r="D30" s="152">
        <v>762.5</v>
      </c>
      <c r="E30" s="152">
        <v>670.16666666666663</v>
      </c>
      <c r="F30" s="152">
        <v>697.58333333333337</v>
      </c>
      <c r="G30" s="152">
        <v>376.16666666666669</v>
      </c>
      <c r="H30" s="152">
        <v>0</v>
      </c>
    </row>
    <row r="31" spans="1:8" x14ac:dyDescent="0.2">
      <c r="A31" s="91" t="s">
        <v>313</v>
      </c>
      <c r="B31" s="150" t="s">
        <v>314</v>
      </c>
      <c r="C31" s="151">
        <v>4</v>
      </c>
      <c r="D31" s="152">
        <v>237.25</v>
      </c>
      <c r="E31" s="152">
        <v>300.08333333333331</v>
      </c>
      <c r="F31" s="152">
        <v>263.41666666666669</v>
      </c>
      <c r="G31" s="152">
        <v>0</v>
      </c>
      <c r="H31" s="152">
        <v>0</v>
      </c>
    </row>
    <row r="32" spans="1:8" x14ac:dyDescent="0.2">
      <c r="A32" s="91" t="s">
        <v>315</v>
      </c>
      <c r="B32" s="150" t="s">
        <v>316</v>
      </c>
      <c r="C32" s="151">
        <v>3</v>
      </c>
      <c r="D32" s="152">
        <v>1270.1666666666667</v>
      </c>
      <c r="E32" s="152">
        <v>1327.6666666666667</v>
      </c>
      <c r="F32" s="152">
        <v>1358.3333333333333</v>
      </c>
      <c r="G32" s="152">
        <v>808.33333333333337</v>
      </c>
      <c r="H32" s="152">
        <v>750</v>
      </c>
    </row>
    <row r="33" spans="1:8" x14ac:dyDescent="0.2">
      <c r="A33" s="91" t="s">
        <v>335</v>
      </c>
      <c r="B33" s="150" t="s">
        <v>336</v>
      </c>
      <c r="C33" s="151">
        <v>4</v>
      </c>
      <c r="D33" s="152">
        <v>168.41666666666666</v>
      </c>
      <c r="E33" s="152">
        <v>222.41666666666666</v>
      </c>
      <c r="F33" s="152">
        <v>259.33333333333331</v>
      </c>
      <c r="G33" s="152">
        <v>0</v>
      </c>
      <c r="H33" s="152">
        <v>0</v>
      </c>
    </row>
    <row r="34" spans="1:8" x14ac:dyDescent="0.2">
      <c r="A34" s="76" t="s">
        <v>321</v>
      </c>
      <c r="B34" s="154" t="s">
        <v>322</v>
      </c>
      <c r="C34" s="155">
        <v>17</v>
      </c>
      <c r="D34" s="152">
        <v>3537.5833333333335</v>
      </c>
      <c r="E34" s="152">
        <v>3477</v>
      </c>
      <c r="F34" s="152">
        <v>3359.75</v>
      </c>
      <c r="G34" s="152">
        <v>3387.3333333333335</v>
      </c>
      <c r="H34" s="152">
        <v>3373.5833333333335</v>
      </c>
    </row>
    <row r="35" spans="1:8" x14ac:dyDescent="0.2">
      <c r="A35" s="156"/>
      <c r="B35" s="157" t="s">
        <v>337</v>
      </c>
      <c r="C35" s="158">
        <f t="shared" ref="C35:H35" si="0">SUM(C10:C34)</f>
        <v>465</v>
      </c>
      <c r="D35" s="158">
        <f t="shared" si="0"/>
        <v>101727.25</v>
      </c>
      <c r="E35" s="158">
        <f t="shared" si="0"/>
        <v>97167.500000000044</v>
      </c>
      <c r="F35" s="158">
        <f t="shared" si="0"/>
        <v>94268.749999999971</v>
      </c>
      <c r="G35" s="158">
        <f t="shared" si="0"/>
        <v>110130.93055555556</v>
      </c>
      <c r="H35" s="158">
        <f t="shared" si="0"/>
        <v>119985.67915566562</v>
      </c>
    </row>
    <row r="36" spans="1:8" x14ac:dyDescent="0.2">
      <c r="A36" s="196" t="s">
        <v>247</v>
      </c>
      <c r="B36" s="196"/>
      <c r="C36" s="196"/>
      <c r="D36" s="196"/>
      <c r="E36" s="196"/>
      <c r="F36" s="196"/>
      <c r="G36" s="196"/>
      <c r="H36" s="196"/>
    </row>
    <row r="37" spans="1:8" ht="25.5" customHeight="1" x14ac:dyDescent="0.2">
      <c r="A37" s="208" t="s">
        <v>359</v>
      </c>
      <c r="B37" s="208"/>
      <c r="C37" s="208"/>
      <c r="D37" s="208"/>
      <c r="E37" s="208"/>
      <c r="F37" s="208"/>
      <c r="G37" s="208"/>
      <c r="H37" s="208"/>
    </row>
  </sheetData>
  <mergeCells count="11">
    <mergeCell ref="C8:C9"/>
    <mergeCell ref="D8:H8"/>
    <mergeCell ref="A36:H36"/>
    <mergeCell ref="A1:H1"/>
    <mergeCell ref="A37:H37"/>
    <mergeCell ref="A4:H4"/>
    <mergeCell ref="A5:H5"/>
    <mergeCell ref="A6:H6"/>
    <mergeCell ref="A8:A9"/>
    <mergeCell ref="B8:B9"/>
    <mergeCell ref="A2:H2"/>
  </mergeCells>
  <printOptions horizontalCentered="1"/>
  <pageMargins left="0.6" right="0.6" top="0.5" bottom="0.5" header="0" footer="0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7"/>
  <sheetViews>
    <sheetView showGridLines="0" view="pageBreakPreview" zoomScale="60" workbookViewId="0">
      <selection activeCell="K13" sqref="K13"/>
    </sheetView>
  </sheetViews>
  <sheetFormatPr defaultColWidth="9.77734375" defaultRowHeight="12.75" x14ac:dyDescent="0.2"/>
  <cols>
    <col min="1" max="1" width="4.6640625" style="6" bestFit="1" customWidth="1"/>
    <col min="2" max="2" width="18.44140625" style="6" customWidth="1"/>
    <col min="3" max="3" width="7.6640625" style="6" customWidth="1"/>
    <col min="4" max="4" width="6.6640625" style="6" customWidth="1"/>
    <col min="5" max="5" width="6.5546875" style="6" customWidth="1"/>
    <col min="6" max="6" width="6.88671875" style="6" customWidth="1"/>
    <col min="7" max="7" width="7.109375" style="6" customWidth="1"/>
    <col min="8" max="8" width="6.88671875" style="6" customWidth="1"/>
    <col min="9" max="16384" width="9.77734375" style="6"/>
  </cols>
  <sheetData>
    <row r="1" spans="1:8" x14ac:dyDescent="0.2">
      <c r="A1" s="165">
        <v>163</v>
      </c>
      <c r="B1" s="165"/>
      <c r="C1" s="165"/>
      <c r="D1" s="165"/>
      <c r="E1" s="165"/>
      <c r="F1" s="165"/>
      <c r="G1" s="165"/>
      <c r="H1" s="165"/>
    </row>
    <row r="2" spans="1:8" ht="13.5" x14ac:dyDescent="0.25">
      <c r="A2" s="172" t="s">
        <v>0</v>
      </c>
      <c r="B2" s="172"/>
      <c r="C2" s="172"/>
      <c r="D2" s="172"/>
      <c r="E2" s="172"/>
      <c r="F2" s="172"/>
      <c r="G2" s="172"/>
      <c r="H2" s="172"/>
    </row>
    <row r="3" spans="1:8" ht="13.5" x14ac:dyDescent="0.25">
      <c r="A3" s="90"/>
      <c r="B3" s="90"/>
      <c r="C3" s="90"/>
      <c r="D3" s="90"/>
      <c r="E3" s="90"/>
      <c r="F3" s="90"/>
    </row>
    <row r="4" spans="1:8" ht="15.75" x14ac:dyDescent="0.25">
      <c r="A4" s="167" t="s">
        <v>338</v>
      </c>
      <c r="B4" s="167"/>
      <c r="C4" s="167"/>
      <c r="D4" s="167"/>
      <c r="E4" s="167"/>
      <c r="F4" s="167"/>
      <c r="G4" s="167"/>
      <c r="H4" s="167"/>
    </row>
    <row r="5" spans="1:8" ht="15.75" x14ac:dyDescent="0.25">
      <c r="A5" s="167" t="s">
        <v>331</v>
      </c>
      <c r="B5" s="167"/>
      <c r="C5" s="167"/>
      <c r="D5" s="167"/>
      <c r="E5" s="167"/>
      <c r="F5" s="167"/>
      <c r="G5" s="167"/>
      <c r="H5" s="167"/>
    </row>
    <row r="6" spans="1:8" ht="15.75" x14ac:dyDescent="0.25">
      <c r="A6" s="167" t="s">
        <v>333</v>
      </c>
      <c r="B6" s="167"/>
      <c r="C6" s="167"/>
      <c r="D6" s="167"/>
      <c r="E6" s="167"/>
      <c r="F6" s="167"/>
      <c r="G6" s="167"/>
      <c r="H6" s="167"/>
    </row>
    <row r="7" spans="1:8" ht="22.5" customHeight="1" x14ac:dyDescent="0.2">
      <c r="A7" s="91"/>
      <c r="B7" s="91"/>
      <c r="C7" s="91"/>
      <c r="D7" s="91"/>
      <c r="E7" s="91"/>
      <c r="F7" s="91"/>
      <c r="G7" s="91"/>
      <c r="H7" s="91"/>
    </row>
    <row r="8" spans="1:8" ht="45" customHeight="1" x14ac:dyDescent="0.2">
      <c r="A8" s="209" t="s">
        <v>192</v>
      </c>
      <c r="B8" s="204" t="s">
        <v>193</v>
      </c>
      <c r="C8" s="204" t="s">
        <v>194</v>
      </c>
      <c r="D8" s="206" t="s">
        <v>339</v>
      </c>
      <c r="E8" s="206"/>
      <c r="F8" s="206"/>
      <c r="G8" s="206"/>
      <c r="H8" s="207"/>
    </row>
    <row r="9" spans="1:8" ht="48" customHeight="1" x14ac:dyDescent="0.2">
      <c r="A9" s="210"/>
      <c r="B9" s="205"/>
      <c r="C9" s="205"/>
      <c r="D9" s="124" t="s">
        <v>170</v>
      </c>
      <c r="E9" s="124" t="s">
        <v>171</v>
      </c>
      <c r="F9" s="124" t="s">
        <v>172</v>
      </c>
      <c r="G9" s="124" t="s">
        <v>173</v>
      </c>
      <c r="H9" s="125" t="s">
        <v>174</v>
      </c>
    </row>
    <row r="10" spans="1:8" x14ac:dyDescent="0.2">
      <c r="A10" s="91" t="s">
        <v>198</v>
      </c>
      <c r="B10" s="150" t="s">
        <v>199</v>
      </c>
      <c r="C10" s="159">
        <v>35</v>
      </c>
      <c r="D10" s="152">
        <v>1768</v>
      </c>
      <c r="E10" s="152">
        <v>1709.6666666666667</v>
      </c>
      <c r="F10" s="152">
        <v>1663.9166666666667</v>
      </c>
      <c r="G10" s="152">
        <v>2351.4048404840491</v>
      </c>
      <c r="H10" s="152">
        <v>1757.172622011256</v>
      </c>
    </row>
    <row r="11" spans="1:8" x14ac:dyDescent="0.2">
      <c r="A11" s="91" t="s">
        <v>204</v>
      </c>
      <c r="B11" s="150" t="s">
        <v>205</v>
      </c>
      <c r="C11" s="159">
        <v>26</v>
      </c>
      <c r="D11" s="152">
        <v>8459</v>
      </c>
      <c r="E11" s="152">
        <v>9567.75</v>
      </c>
      <c r="F11" s="152">
        <v>9647.5833333333339</v>
      </c>
      <c r="G11" s="152">
        <v>10598.314081408143</v>
      </c>
      <c r="H11" s="152">
        <v>5813.8001227586974</v>
      </c>
    </row>
    <row r="12" spans="1:8" x14ac:dyDescent="0.2">
      <c r="A12" s="91" t="s">
        <v>206</v>
      </c>
      <c r="B12" s="150" t="s">
        <v>207</v>
      </c>
      <c r="C12" s="159">
        <v>7</v>
      </c>
      <c r="D12" s="152">
        <v>249.94444444444443</v>
      </c>
      <c r="E12" s="152">
        <v>244.41666666666666</v>
      </c>
      <c r="F12" s="152">
        <v>284.41666666666669</v>
      </c>
      <c r="G12" s="152">
        <v>294.43281471004241</v>
      </c>
      <c r="H12" s="152">
        <v>98.206896551724142</v>
      </c>
    </row>
    <row r="13" spans="1:8" x14ac:dyDescent="0.2">
      <c r="A13" s="91" t="s">
        <v>208</v>
      </c>
      <c r="B13" s="150" t="s">
        <v>209</v>
      </c>
      <c r="C13" s="159">
        <v>13</v>
      </c>
      <c r="D13" s="152">
        <v>851</v>
      </c>
      <c r="E13" s="152">
        <v>746.25</v>
      </c>
      <c r="F13" s="152">
        <v>759.25</v>
      </c>
      <c r="G13" s="152">
        <v>2166.726295248573</v>
      </c>
      <c r="H13" s="152">
        <v>1870.957954186573</v>
      </c>
    </row>
    <row r="14" spans="1:8" x14ac:dyDescent="0.2">
      <c r="A14" s="91" t="s">
        <v>211</v>
      </c>
      <c r="B14" s="150" t="s">
        <v>212</v>
      </c>
      <c r="C14" s="159">
        <v>3</v>
      </c>
      <c r="D14" s="152">
        <v>401.41666666666669</v>
      </c>
      <c r="E14" s="152">
        <v>400.5</v>
      </c>
      <c r="F14" s="152">
        <v>441.75</v>
      </c>
      <c r="G14" s="153" t="s">
        <v>214</v>
      </c>
      <c r="H14" s="153" t="s">
        <v>214</v>
      </c>
    </row>
    <row r="15" spans="1:8" x14ac:dyDescent="0.2">
      <c r="A15" s="91" t="s">
        <v>215</v>
      </c>
      <c r="B15" s="150" t="s">
        <v>216</v>
      </c>
      <c r="C15" s="159">
        <v>133</v>
      </c>
      <c r="D15" s="152">
        <v>26065</v>
      </c>
      <c r="E15" s="152">
        <v>24680.833333333332</v>
      </c>
      <c r="F15" s="152">
        <v>24305.583333333332</v>
      </c>
      <c r="G15" s="152">
        <v>29869.850961286589</v>
      </c>
      <c r="H15" s="152">
        <v>44055.999146157519</v>
      </c>
    </row>
    <row r="16" spans="1:8" x14ac:dyDescent="0.2">
      <c r="A16" s="91" t="s">
        <v>222</v>
      </c>
      <c r="B16" s="150" t="s">
        <v>223</v>
      </c>
      <c r="C16" s="159">
        <v>30</v>
      </c>
      <c r="D16" s="152">
        <v>3245</v>
      </c>
      <c r="E16" s="152">
        <v>2984.6666666666665</v>
      </c>
      <c r="F16" s="152">
        <v>2972</v>
      </c>
      <c r="G16" s="152">
        <v>4610.9492377809211</v>
      </c>
      <c r="H16" s="152">
        <v>4876.2497425464144</v>
      </c>
    </row>
    <row r="17" spans="1:8" x14ac:dyDescent="0.2">
      <c r="A17" s="91" t="s">
        <v>231</v>
      </c>
      <c r="B17" s="150" t="s">
        <v>232</v>
      </c>
      <c r="C17" s="159">
        <v>6</v>
      </c>
      <c r="D17" s="152">
        <v>394</v>
      </c>
      <c r="E17" s="152">
        <v>381.25</v>
      </c>
      <c r="F17" s="152">
        <v>516.91666666666663</v>
      </c>
      <c r="G17" s="152">
        <v>1204.5337105139085</v>
      </c>
      <c r="H17" s="152">
        <v>459.64223815301051</v>
      </c>
    </row>
    <row r="18" spans="1:8" x14ac:dyDescent="0.2">
      <c r="A18" s="91" t="s">
        <v>236</v>
      </c>
      <c r="B18" s="150" t="s">
        <v>237</v>
      </c>
      <c r="C18" s="159">
        <v>78</v>
      </c>
      <c r="D18" s="152">
        <v>9087</v>
      </c>
      <c r="E18" s="152">
        <v>9892.8333333333339</v>
      </c>
      <c r="F18" s="152">
        <v>9961.3333333333339</v>
      </c>
      <c r="G18" s="152">
        <v>13245.962124783908</v>
      </c>
      <c r="H18" s="152">
        <v>6222.2780894743591</v>
      </c>
    </row>
    <row r="19" spans="1:8" x14ac:dyDescent="0.2">
      <c r="A19" s="91" t="s">
        <v>248</v>
      </c>
      <c r="B19" s="150" t="s">
        <v>249</v>
      </c>
      <c r="C19" s="159">
        <v>3</v>
      </c>
      <c r="D19" s="152">
        <v>159.0277777777778</v>
      </c>
      <c r="E19" s="152">
        <v>154.08333333333334</v>
      </c>
      <c r="F19" s="152">
        <v>193</v>
      </c>
      <c r="G19" s="152">
        <v>224.66760961810465</v>
      </c>
      <c r="H19" s="152">
        <v>22.105263157894736</v>
      </c>
    </row>
    <row r="20" spans="1:8" x14ac:dyDescent="0.2">
      <c r="A20" s="91" t="s">
        <v>251</v>
      </c>
      <c r="B20" s="150" t="s">
        <v>252</v>
      </c>
      <c r="C20" s="159">
        <v>3</v>
      </c>
      <c r="D20" s="152">
        <v>1051</v>
      </c>
      <c r="E20" s="152">
        <v>1016.5</v>
      </c>
      <c r="F20" s="152">
        <v>882.41666666666663</v>
      </c>
      <c r="G20" s="152">
        <v>964.84700612918448</v>
      </c>
      <c r="H20" s="152">
        <v>249.64604477858515</v>
      </c>
    </row>
    <row r="21" spans="1:8" x14ac:dyDescent="0.2">
      <c r="A21" s="91" t="s">
        <v>255</v>
      </c>
      <c r="B21" s="150" t="s">
        <v>256</v>
      </c>
      <c r="C21" s="159">
        <v>9</v>
      </c>
      <c r="D21" s="152">
        <v>182</v>
      </c>
      <c r="E21" s="152">
        <v>171.08333333333334</v>
      </c>
      <c r="F21" s="152">
        <v>193.83333333333334</v>
      </c>
      <c r="G21" s="152">
        <v>159.96071035674996</v>
      </c>
      <c r="H21" s="152">
        <v>54.339203731893612</v>
      </c>
    </row>
    <row r="22" spans="1:8" x14ac:dyDescent="0.2">
      <c r="A22" s="91" t="s">
        <v>259</v>
      </c>
      <c r="B22" s="150" t="s">
        <v>260</v>
      </c>
      <c r="C22" s="159">
        <v>38</v>
      </c>
      <c r="D22" s="152">
        <v>1146.75</v>
      </c>
      <c r="E22" s="152">
        <v>1149.8333333333333</v>
      </c>
      <c r="F22" s="152">
        <v>1143.6666666666667</v>
      </c>
      <c r="G22" s="152">
        <v>2526.7347163287759</v>
      </c>
      <c r="H22" s="152">
        <v>2929.1490438927663</v>
      </c>
    </row>
    <row r="23" spans="1:8" x14ac:dyDescent="0.2">
      <c r="A23" s="91" t="s">
        <v>264</v>
      </c>
      <c r="B23" s="150" t="s">
        <v>265</v>
      </c>
      <c r="C23" s="159">
        <v>2</v>
      </c>
      <c r="D23" s="152">
        <v>605</v>
      </c>
      <c r="E23" s="152">
        <v>662.5</v>
      </c>
      <c r="F23" s="152">
        <v>650.41666666666663</v>
      </c>
      <c r="G23" s="152">
        <v>531.4697469746975</v>
      </c>
      <c r="H23" s="152">
        <v>345.06690930912924</v>
      </c>
    </row>
    <row r="24" spans="1:8" x14ac:dyDescent="0.2">
      <c r="A24" s="91" t="s">
        <v>283</v>
      </c>
      <c r="B24" s="150" t="s">
        <v>284</v>
      </c>
      <c r="C24" s="159">
        <v>4</v>
      </c>
      <c r="D24" s="152">
        <v>1387</v>
      </c>
      <c r="E24" s="152">
        <v>1129.75</v>
      </c>
      <c r="F24" s="152">
        <v>1053.8333333333333</v>
      </c>
      <c r="G24" s="152">
        <v>1213.0737073707376</v>
      </c>
      <c r="H24" s="152">
        <v>4258.666666666667</v>
      </c>
    </row>
    <row r="25" spans="1:8" x14ac:dyDescent="0.2">
      <c r="A25" s="91" t="s">
        <v>288</v>
      </c>
      <c r="B25" s="150" t="s">
        <v>289</v>
      </c>
      <c r="C25" s="159">
        <v>11</v>
      </c>
      <c r="D25" s="152">
        <v>1824</v>
      </c>
      <c r="E25" s="152">
        <v>1900.9166666666667</v>
      </c>
      <c r="F25" s="152">
        <v>1888.3333333333333</v>
      </c>
      <c r="G25" s="152">
        <v>1503.4336005029074</v>
      </c>
      <c r="H25" s="152">
        <v>2248.5394859900675</v>
      </c>
    </row>
    <row r="26" spans="1:8" x14ac:dyDescent="0.2">
      <c r="A26" s="91" t="s">
        <v>290</v>
      </c>
      <c r="B26" s="150" t="s">
        <v>291</v>
      </c>
      <c r="C26" s="159">
        <v>1</v>
      </c>
      <c r="D26" s="152">
        <v>9337.2083333333339</v>
      </c>
      <c r="E26" s="152">
        <v>9993.5833333333339</v>
      </c>
      <c r="F26" s="152">
        <v>8680.8333333333339</v>
      </c>
      <c r="G26" s="152">
        <v>8831.6705956309906</v>
      </c>
      <c r="H26" s="152">
        <v>7034.583333333333</v>
      </c>
    </row>
    <row r="27" spans="1:8" x14ac:dyDescent="0.2">
      <c r="A27" s="91" t="s">
        <v>299</v>
      </c>
      <c r="B27" s="150" t="s">
        <v>300</v>
      </c>
      <c r="C27" s="159">
        <v>28</v>
      </c>
      <c r="D27" s="152">
        <v>651</v>
      </c>
      <c r="E27" s="152">
        <v>627.08333333333337</v>
      </c>
      <c r="F27" s="152">
        <v>643</v>
      </c>
      <c r="G27" s="152">
        <v>628.93792236366505</v>
      </c>
      <c r="H27" s="152">
        <v>746.19139750273177</v>
      </c>
    </row>
    <row r="28" spans="1:8" x14ac:dyDescent="0.2">
      <c r="A28" s="91" t="s">
        <v>302</v>
      </c>
      <c r="B28" s="150" t="s">
        <v>303</v>
      </c>
      <c r="C28" s="159">
        <v>1</v>
      </c>
      <c r="D28" s="152">
        <v>269</v>
      </c>
      <c r="E28" s="152">
        <v>266.41666666666669</v>
      </c>
      <c r="F28" s="152">
        <v>273.5</v>
      </c>
      <c r="G28" s="152">
        <v>231.43391482005345</v>
      </c>
      <c r="H28" s="152">
        <v>257.66666666666669</v>
      </c>
    </row>
    <row r="29" spans="1:8" x14ac:dyDescent="0.2">
      <c r="A29" s="91" t="s">
        <v>305</v>
      </c>
      <c r="B29" s="150" t="s">
        <v>306</v>
      </c>
      <c r="C29" s="159">
        <v>3</v>
      </c>
      <c r="D29" s="152">
        <v>81</v>
      </c>
      <c r="E29" s="152">
        <v>93.25</v>
      </c>
      <c r="F29" s="152">
        <v>132.58333333333334</v>
      </c>
      <c r="G29" s="152">
        <v>279.71774320289171</v>
      </c>
      <c r="H29" s="152">
        <v>108.78896882494006</v>
      </c>
    </row>
    <row r="30" spans="1:8" x14ac:dyDescent="0.2">
      <c r="A30" s="91" t="s">
        <v>307</v>
      </c>
      <c r="B30" s="150" t="s">
        <v>308</v>
      </c>
      <c r="C30" s="159">
        <v>3</v>
      </c>
      <c r="D30" s="152">
        <v>310.8055555555556</v>
      </c>
      <c r="E30" s="152">
        <v>286.25</v>
      </c>
      <c r="F30" s="152">
        <v>297.16666666666669</v>
      </c>
      <c r="G30" s="152">
        <v>296.53496778249252</v>
      </c>
      <c r="H30" s="152">
        <v>0</v>
      </c>
    </row>
    <row r="31" spans="1:8" x14ac:dyDescent="0.2">
      <c r="A31" s="91" t="s">
        <v>313</v>
      </c>
      <c r="B31" s="150" t="s">
        <v>314</v>
      </c>
      <c r="C31" s="159">
        <v>4</v>
      </c>
      <c r="D31" s="152">
        <v>103</v>
      </c>
      <c r="E31" s="152">
        <v>171</v>
      </c>
      <c r="F31" s="152">
        <v>186.58333333333334</v>
      </c>
      <c r="G31" s="152">
        <v>0</v>
      </c>
      <c r="H31" s="152">
        <v>0</v>
      </c>
    </row>
    <row r="32" spans="1:8" x14ac:dyDescent="0.2">
      <c r="A32" s="91" t="s">
        <v>315</v>
      </c>
      <c r="B32" s="150" t="s">
        <v>316</v>
      </c>
      <c r="C32" s="159">
        <v>3</v>
      </c>
      <c r="D32" s="152">
        <v>1147</v>
      </c>
      <c r="E32" s="152">
        <v>1056.0833333333333</v>
      </c>
      <c r="F32" s="152">
        <v>1052</v>
      </c>
      <c r="G32" s="152">
        <v>637.21515008643712</v>
      </c>
      <c r="H32" s="152">
        <v>663</v>
      </c>
    </row>
    <row r="33" spans="1:8" x14ac:dyDescent="0.2">
      <c r="A33" s="91" t="s">
        <v>335</v>
      </c>
      <c r="B33" s="150" t="s">
        <v>336</v>
      </c>
      <c r="C33" s="159">
        <v>4</v>
      </c>
      <c r="D33" s="152">
        <v>678</v>
      </c>
      <c r="E33" s="152">
        <v>191.83333333333334</v>
      </c>
      <c r="F33" s="152">
        <v>200.75</v>
      </c>
      <c r="G33" s="152">
        <v>0</v>
      </c>
      <c r="H33" s="152">
        <v>0</v>
      </c>
    </row>
    <row r="34" spans="1:8" x14ac:dyDescent="0.2">
      <c r="A34" s="91" t="s">
        <v>321</v>
      </c>
      <c r="B34" s="150" t="s">
        <v>322</v>
      </c>
      <c r="C34" s="159">
        <v>17</v>
      </c>
      <c r="D34" s="152">
        <v>673</v>
      </c>
      <c r="E34" s="152">
        <v>4568.666666666667</v>
      </c>
      <c r="F34" s="152">
        <v>2591.75</v>
      </c>
      <c r="G34" s="152">
        <v>2670.2599402797428</v>
      </c>
      <c r="H34" s="152">
        <v>2631</v>
      </c>
    </row>
    <row r="35" spans="1:8" x14ac:dyDescent="0.2">
      <c r="A35" s="156"/>
      <c r="B35" s="157" t="s">
        <v>337</v>
      </c>
      <c r="C35" s="160">
        <f t="shared" ref="C35:H35" si="0">SUM(C10:C34)</f>
        <v>465</v>
      </c>
      <c r="D35" s="158">
        <f t="shared" si="0"/>
        <v>70125.152777777781</v>
      </c>
      <c r="E35" s="158">
        <f t="shared" si="0"/>
        <v>74047</v>
      </c>
      <c r="F35" s="158">
        <f t="shared" si="0"/>
        <v>70616.416666666672</v>
      </c>
      <c r="G35" s="158">
        <f t="shared" si="0"/>
        <v>85042.131397663601</v>
      </c>
      <c r="H35" s="158">
        <f t="shared" si="0"/>
        <v>86703.049795694242</v>
      </c>
    </row>
    <row r="36" spans="1:8" x14ac:dyDescent="0.2">
      <c r="A36" s="196" t="s">
        <v>247</v>
      </c>
      <c r="B36" s="196"/>
      <c r="C36" s="196"/>
      <c r="D36" s="196"/>
      <c r="E36" s="196"/>
      <c r="F36" s="196"/>
      <c r="G36" s="196"/>
      <c r="H36" s="196"/>
    </row>
    <row r="37" spans="1:8" ht="24" customHeight="1" x14ac:dyDescent="0.2">
      <c r="A37" s="208" t="s">
        <v>359</v>
      </c>
      <c r="B37" s="208"/>
      <c r="C37" s="208"/>
      <c r="D37" s="208"/>
      <c r="E37" s="208"/>
      <c r="F37" s="208"/>
      <c r="G37" s="208"/>
      <c r="H37" s="208"/>
    </row>
  </sheetData>
  <mergeCells count="11">
    <mergeCell ref="A1:H1"/>
    <mergeCell ref="A37:H37"/>
    <mergeCell ref="A36:H36"/>
    <mergeCell ref="A4:H4"/>
    <mergeCell ref="A5:H5"/>
    <mergeCell ref="A6:H6"/>
    <mergeCell ref="A8:A9"/>
    <mergeCell ref="B8:B9"/>
    <mergeCell ref="C8:C9"/>
    <mergeCell ref="D8:H8"/>
    <mergeCell ref="A2:H2"/>
  </mergeCells>
  <printOptions horizontalCentered="1"/>
  <pageMargins left="0.6" right="0.6" top="0.5" bottom="0.5" header="0" footer="0"/>
  <pageSetup paperSize="9" scale="8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0"/>
  <sheetViews>
    <sheetView showGridLines="0" view="pageBreakPreview" topLeftCell="A13" zoomScale="60" zoomScaleNormal="90" workbookViewId="0">
      <selection activeCell="L51" sqref="L51"/>
    </sheetView>
  </sheetViews>
  <sheetFormatPr defaultRowHeight="12.75" x14ac:dyDescent="0.2"/>
  <cols>
    <col min="1" max="6" width="8.88671875" style="6"/>
    <col min="7" max="7" width="11.109375" style="6" customWidth="1"/>
    <col min="8" max="16384" width="8.88671875" style="6"/>
  </cols>
  <sheetData>
    <row r="1" spans="1:8" ht="18" customHeight="1" x14ac:dyDescent="0.2">
      <c r="A1" s="165"/>
      <c r="B1" s="165"/>
      <c r="C1" s="165"/>
      <c r="D1" s="165"/>
      <c r="E1" s="165"/>
      <c r="F1" s="165"/>
      <c r="G1" s="165"/>
      <c r="H1" s="165"/>
    </row>
    <row r="2" spans="1:8" ht="11.25" customHeight="1" x14ac:dyDescent="0.2">
      <c r="A2" s="17"/>
      <c r="B2" s="17"/>
      <c r="C2" s="17"/>
      <c r="D2" s="17"/>
      <c r="E2" s="17"/>
      <c r="F2" s="17"/>
      <c r="G2" s="17"/>
      <c r="H2" s="17"/>
    </row>
    <row r="3" spans="1:8" ht="18" customHeight="1" x14ac:dyDescent="0.25">
      <c r="A3" s="18"/>
      <c r="B3" s="18"/>
      <c r="C3" s="18"/>
      <c r="D3" s="18"/>
      <c r="E3" s="18"/>
      <c r="F3" s="18"/>
      <c r="H3" s="19"/>
    </row>
    <row r="4" spans="1:8" ht="18" customHeight="1" x14ac:dyDescent="0.2">
      <c r="A4" s="18"/>
      <c r="B4" s="18"/>
      <c r="C4" s="18"/>
      <c r="D4" s="18"/>
      <c r="E4" s="18"/>
      <c r="F4" s="18"/>
      <c r="G4" s="18"/>
      <c r="H4" s="18"/>
    </row>
    <row r="5" spans="1:8" ht="18" customHeight="1" x14ac:dyDescent="0.2">
      <c r="A5" s="165" t="s">
        <v>46</v>
      </c>
      <c r="B5" s="211"/>
      <c r="C5" s="211"/>
      <c r="D5" s="211"/>
      <c r="E5" s="211"/>
      <c r="F5" s="211"/>
      <c r="G5" s="211"/>
      <c r="H5" s="211"/>
    </row>
    <row r="6" spans="1:8" ht="18" customHeight="1" x14ac:dyDescent="0.2">
      <c r="A6" s="165" t="s">
        <v>45</v>
      </c>
      <c r="B6" s="211"/>
      <c r="C6" s="211"/>
      <c r="D6" s="211"/>
      <c r="E6" s="211"/>
      <c r="F6" s="211"/>
      <c r="G6" s="211"/>
      <c r="H6" s="211"/>
    </row>
    <row r="7" spans="1:8" ht="18" customHeight="1" x14ac:dyDescent="0.2">
      <c r="A7" s="18"/>
      <c r="B7" s="18"/>
      <c r="C7" s="18"/>
      <c r="D7" s="18"/>
      <c r="E7" s="18"/>
      <c r="F7" s="18"/>
      <c r="G7" s="18"/>
      <c r="H7" s="18"/>
    </row>
    <row r="8" spans="1:8" ht="18" customHeight="1" x14ac:dyDescent="0.25">
      <c r="A8" s="18"/>
      <c r="B8" s="18"/>
      <c r="C8" s="18"/>
      <c r="D8" s="18"/>
      <c r="E8" s="18"/>
      <c r="F8" s="161"/>
      <c r="G8" s="18"/>
      <c r="H8" s="18"/>
    </row>
    <row r="10" spans="1:8" ht="15.75" x14ac:dyDescent="0.25">
      <c r="A10" s="166" t="s">
        <v>350</v>
      </c>
      <c r="B10" s="166"/>
      <c r="C10" s="166"/>
      <c r="D10" s="166"/>
      <c r="E10" s="166"/>
      <c r="F10" s="166"/>
      <c r="G10" s="166"/>
      <c r="H10" s="166"/>
    </row>
  </sheetData>
  <mergeCells count="4">
    <mergeCell ref="A1:H1"/>
    <mergeCell ref="A5:H5"/>
    <mergeCell ref="A6:H6"/>
    <mergeCell ref="A10:H10"/>
  </mergeCells>
  <phoneticPr fontId="8"/>
  <printOptions horizontalCentered="1"/>
  <pageMargins left="0.6" right="0.6" top="0.5" bottom="0.5" header="0" footer="0"/>
  <pageSetup paperSize="9" scale="95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"/>
  <sheetViews>
    <sheetView workbookViewId="0">
      <selection sqref="A1:H1"/>
    </sheetView>
  </sheetViews>
  <sheetFormatPr defaultRowHeight="18" x14ac:dyDescent="0.3"/>
  <sheetData>
    <row r="1" spans="1:8" s="2" customFormat="1" ht="18.75" x14ac:dyDescent="0.3">
      <c r="A1" s="166"/>
      <c r="B1" s="166"/>
      <c r="C1" s="166"/>
      <c r="D1" s="166"/>
      <c r="E1" s="166"/>
      <c r="F1" s="166"/>
      <c r="G1" s="166"/>
      <c r="H1" s="166"/>
    </row>
  </sheetData>
  <mergeCells count="1">
    <mergeCell ref="A1:H1"/>
  </mergeCells>
  <pageMargins left="0.7" right="0.7" top="0.75" bottom="0.75" header="0.3" footer="0.3"/>
  <pageSetup paperSize="9" scale="9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36"/>
  <sheetViews>
    <sheetView view="pageBreakPreview" topLeftCell="A29" zoomScale="80" zoomScaleSheetLayoutView="80" workbookViewId="0">
      <selection activeCell="M46" sqref="M46"/>
    </sheetView>
  </sheetViews>
  <sheetFormatPr defaultRowHeight="18" x14ac:dyDescent="0.3"/>
  <cols>
    <col min="1" max="7" width="9.88671875" customWidth="1"/>
  </cols>
  <sheetData>
    <row r="1" spans="1:7" x14ac:dyDescent="0.3">
      <c r="A1" s="166"/>
      <c r="B1" s="166"/>
      <c r="C1" s="166"/>
      <c r="D1" s="166"/>
      <c r="E1" s="166"/>
      <c r="F1" s="166"/>
      <c r="G1" s="166"/>
    </row>
    <row r="2" spans="1:7" ht="11.25" customHeight="1" x14ac:dyDescent="0.3">
      <c r="A2" s="3"/>
      <c r="B2" s="4"/>
      <c r="C2" s="7"/>
      <c r="D2" s="7"/>
      <c r="E2" s="4"/>
      <c r="F2" s="4"/>
    </row>
    <row r="3" spans="1:7" x14ac:dyDescent="0.3">
      <c r="A3" s="213"/>
      <c r="B3" s="213"/>
      <c r="C3" s="213"/>
      <c r="D3" s="213"/>
      <c r="E3" s="213"/>
      <c r="F3" s="213"/>
      <c r="G3" s="213"/>
    </row>
    <row r="4" spans="1:7" ht="11.25" customHeight="1" x14ac:dyDescent="0.3">
      <c r="A4" s="1"/>
      <c r="B4" s="1"/>
      <c r="C4" s="1"/>
      <c r="D4" s="1"/>
      <c r="E4" s="1"/>
      <c r="F4" s="1"/>
    </row>
    <row r="5" spans="1:7" x14ac:dyDescent="0.3">
      <c r="A5" s="165" t="s">
        <v>175</v>
      </c>
      <c r="B5" s="211"/>
      <c r="C5" s="211"/>
      <c r="D5" s="211"/>
      <c r="E5" s="211"/>
      <c r="F5" s="211"/>
      <c r="G5" s="211"/>
    </row>
    <row r="6" spans="1:7" x14ac:dyDescent="0.3">
      <c r="A6" s="211" t="s">
        <v>176</v>
      </c>
      <c r="B6" s="211"/>
      <c r="C6" s="211"/>
      <c r="D6" s="211"/>
      <c r="E6" s="211"/>
      <c r="F6" s="211"/>
      <c r="G6" s="211"/>
    </row>
    <row r="7" spans="1:7" x14ac:dyDescent="0.3">
      <c r="A7" s="211" t="s">
        <v>161</v>
      </c>
      <c r="B7" s="211"/>
      <c r="C7" s="211"/>
      <c r="D7" s="211"/>
      <c r="E7" s="211"/>
      <c r="F7" s="211"/>
      <c r="G7" s="211"/>
    </row>
    <row r="9" spans="1:7" x14ac:dyDescent="0.3">
      <c r="A9" s="212" t="s">
        <v>353</v>
      </c>
      <c r="B9" s="212"/>
      <c r="C9" s="212"/>
      <c r="D9" s="212"/>
      <c r="E9" s="212"/>
      <c r="F9" s="212"/>
      <c r="G9" s="212"/>
    </row>
    <row r="10" spans="1:7" x14ac:dyDescent="0.3">
      <c r="A10" s="8"/>
    </row>
    <row r="11" spans="1:7" x14ac:dyDescent="0.3">
      <c r="A11" s="8"/>
    </row>
    <row r="12" spans="1:7" x14ac:dyDescent="0.3">
      <c r="A12" s="8"/>
    </row>
    <row r="13" spans="1:7" x14ac:dyDescent="0.3">
      <c r="A13" s="8"/>
    </row>
    <row r="14" spans="1:7" x14ac:dyDescent="0.3">
      <c r="A14" s="8"/>
    </row>
    <row r="15" spans="1:7" x14ac:dyDescent="0.3">
      <c r="A15" s="8"/>
    </row>
    <row r="16" spans="1:7" x14ac:dyDescent="0.3">
      <c r="A16" s="8"/>
    </row>
    <row r="17" spans="1:1" x14ac:dyDescent="0.3">
      <c r="A17" s="8"/>
    </row>
    <row r="18" spans="1:1" x14ac:dyDescent="0.3">
      <c r="A18" s="8"/>
    </row>
    <row r="19" spans="1:1" x14ac:dyDescent="0.3">
      <c r="A19" s="8"/>
    </row>
    <row r="20" spans="1:1" x14ac:dyDescent="0.3">
      <c r="A20" s="8"/>
    </row>
    <row r="21" spans="1:1" x14ac:dyDescent="0.3">
      <c r="A21" s="8"/>
    </row>
    <row r="22" spans="1:1" x14ac:dyDescent="0.3">
      <c r="A22" s="8"/>
    </row>
    <row r="23" spans="1:1" x14ac:dyDescent="0.3">
      <c r="A23" s="8"/>
    </row>
    <row r="24" spans="1:1" x14ac:dyDescent="0.3">
      <c r="A24" s="8"/>
    </row>
    <row r="25" spans="1:1" x14ac:dyDescent="0.3">
      <c r="A25" s="8"/>
    </row>
    <row r="26" spans="1:1" x14ac:dyDescent="0.3">
      <c r="A26" s="8"/>
    </row>
    <row r="27" spans="1:1" x14ac:dyDescent="0.3">
      <c r="A27" s="8"/>
    </row>
    <row r="28" spans="1:1" x14ac:dyDescent="0.3">
      <c r="A28" s="8"/>
    </row>
    <row r="29" spans="1:1" x14ac:dyDescent="0.3">
      <c r="A29" s="8"/>
    </row>
    <row r="30" spans="1:1" x14ac:dyDescent="0.3">
      <c r="A30" s="8"/>
    </row>
    <row r="31" spans="1:1" x14ac:dyDescent="0.3">
      <c r="A31" s="8"/>
    </row>
    <row r="32" spans="1:1" x14ac:dyDescent="0.3">
      <c r="A32" s="8"/>
    </row>
    <row r="33" spans="1:1" x14ac:dyDescent="0.3">
      <c r="A33" s="8"/>
    </row>
    <row r="34" spans="1:1" x14ac:dyDescent="0.3">
      <c r="A34" s="8"/>
    </row>
    <row r="35" spans="1:1" x14ac:dyDescent="0.3">
      <c r="A35" s="8"/>
    </row>
    <row r="36" spans="1:1" x14ac:dyDescent="0.3">
      <c r="A36" s="8"/>
    </row>
  </sheetData>
  <mergeCells count="6">
    <mergeCell ref="A9:G9"/>
    <mergeCell ref="A1:G1"/>
    <mergeCell ref="A3:G3"/>
    <mergeCell ref="A5:G5"/>
    <mergeCell ref="A6:G6"/>
    <mergeCell ref="A7:G7"/>
  </mergeCells>
  <printOptions horizontalCentered="1"/>
  <pageMargins left="0.6" right="0.6" top="0.5" bottom="0.5" header="0" footer="0"/>
  <pageSetup paperSize="9" scale="95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"/>
  <sheetViews>
    <sheetView workbookViewId="0">
      <selection sqref="A1:H1"/>
    </sheetView>
  </sheetViews>
  <sheetFormatPr defaultRowHeight="18" x14ac:dyDescent="0.3"/>
  <sheetData>
    <row r="1" spans="1:8" x14ac:dyDescent="0.3">
      <c r="A1" s="166"/>
      <c r="B1" s="166"/>
      <c r="C1" s="166"/>
      <c r="D1" s="166"/>
      <c r="E1" s="166"/>
      <c r="F1" s="166"/>
      <c r="G1" s="166"/>
      <c r="H1" s="166"/>
    </row>
  </sheetData>
  <mergeCells count="1">
    <mergeCell ref="A1:H1"/>
  </mergeCells>
  <pageMargins left="0.7" right="0.7" top="0.75" bottom="0.75" header="0.3" footer="0.3"/>
  <pageSetup paperSize="9" scale="9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2"/>
  <sheetViews>
    <sheetView tabSelected="1" view="pageBreakPreview" zoomScale="80" zoomScaleSheetLayoutView="80" workbookViewId="0">
      <selection activeCell="H38" sqref="H38"/>
    </sheetView>
  </sheetViews>
  <sheetFormatPr defaultColWidth="9.77734375" defaultRowHeight="18.75" x14ac:dyDescent="0.3"/>
  <cols>
    <col min="1" max="1" width="19" style="2" customWidth="1"/>
    <col min="2" max="3" width="8.77734375" style="2" customWidth="1"/>
    <col min="4" max="4" width="9.5546875" style="2" customWidth="1"/>
    <col min="5" max="5" width="9" style="2" customWidth="1"/>
    <col min="6" max="6" width="11" style="2" customWidth="1"/>
    <col min="7" max="16384" width="9.77734375" style="2"/>
  </cols>
  <sheetData>
    <row r="1" spans="1:7" x14ac:dyDescent="0.3">
      <c r="A1" s="166"/>
      <c r="B1" s="166"/>
      <c r="C1" s="166"/>
      <c r="D1" s="166"/>
      <c r="E1" s="166"/>
      <c r="F1" s="166"/>
    </row>
    <row r="2" spans="1:7" x14ac:dyDescent="0.3">
      <c r="A2" s="213"/>
      <c r="B2" s="213"/>
      <c r="C2" s="213"/>
      <c r="D2" s="213"/>
      <c r="E2" s="213"/>
      <c r="F2" s="213"/>
    </row>
    <row r="3" spans="1:7" ht="20.25" customHeight="1" x14ac:dyDescent="0.3">
      <c r="A3" s="165" t="s">
        <v>343</v>
      </c>
      <c r="B3" s="211"/>
      <c r="C3" s="211"/>
      <c r="D3" s="211"/>
      <c r="E3" s="211"/>
      <c r="F3" s="211"/>
    </row>
    <row r="4" spans="1:7" ht="20.25" customHeight="1" x14ac:dyDescent="0.3">
      <c r="A4" s="211" t="s">
        <v>342</v>
      </c>
      <c r="B4" s="211"/>
      <c r="C4" s="211"/>
      <c r="D4" s="211"/>
      <c r="E4" s="211"/>
      <c r="F4" s="211"/>
    </row>
    <row r="5" spans="1:7" ht="22.5" customHeight="1" x14ac:dyDescent="0.3">
      <c r="A5" s="211" t="s">
        <v>160</v>
      </c>
      <c r="B5" s="211"/>
      <c r="C5" s="211"/>
      <c r="D5" s="211"/>
      <c r="E5" s="211"/>
      <c r="F5" s="211"/>
    </row>
    <row r="6" spans="1:7" ht="22.5" customHeight="1" x14ac:dyDescent="0.3">
      <c r="A6" s="5"/>
      <c r="B6" s="5"/>
      <c r="C6" s="5"/>
      <c r="D6" s="5"/>
      <c r="E6" s="5"/>
      <c r="F6" s="5"/>
    </row>
    <row r="7" spans="1:7" ht="40.5" customHeight="1" x14ac:dyDescent="0.3">
      <c r="A7" s="214" t="s">
        <v>352</v>
      </c>
      <c r="B7" s="214"/>
      <c r="C7" s="214"/>
      <c r="D7" s="214"/>
      <c r="E7" s="214"/>
      <c r="F7" s="214"/>
      <c r="G7" s="8"/>
    </row>
    <row r="8" spans="1:7" ht="22.5" customHeight="1" x14ac:dyDescent="0.3">
      <c r="A8" s="5"/>
      <c r="B8" s="5"/>
      <c r="C8" s="5"/>
      <c r="D8" s="5"/>
      <c r="E8" s="5"/>
      <c r="F8" s="5"/>
    </row>
    <row r="9" spans="1:7" ht="22.5" customHeight="1" x14ac:dyDescent="0.3">
      <c r="A9" s="5"/>
      <c r="B9" s="5"/>
      <c r="C9" s="5"/>
      <c r="D9" s="5"/>
      <c r="E9" s="5"/>
      <c r="F9" s="5"/>
    </row>
    <row r="10" spans="1:7" ht="22.5" customHeight="1" x14ac:dyDescent="0.3">
      <c r="A10" s="5"/>
      <c r="B10" s="5"/>
      <c r="C10" s="5"/>
      <c r="D10" s="5"/>
      <c r="E10" s="5"/>
      <c r="F10" s="5"/>
    </row>
    <row r="11" spans="1:7" ht="22.5" customHeight="1" x14ac:dyDescent="0.3">
      <c r="A11" s="5"/>
      <c r="B11" s="5"/>
      <c r="C11" s="5"/>
      <c r="D11" s="5"/>
      <c r="E11" s="5"/>
      <c r="F11" s="5"/>
    </row>
    <row r="12" spans="1:7" ht="22.5" customHeight="1" x14ac:dyDescent="0.3">
      <c r="A12" s="5"/>
      <c r="B12" s="5"/>
      <c r="C12" s="5"/>
      <c r="D12" s="5"/>
      <c r="E12" s="5"/>
      <c r="F12" s="5"/>
    </row>
  </sheetData>
  <mergeCells count="6">
    <mergeCell ref="A7:F7"/>
    <mergeCell ref="A1:F1"/>
    <mergeCell ref="A2:F2"/>
    <mergeCell ref="A3:F3"/>
    <mergeCell ref="A4:F4"/>
    <mergeCell ref="A5:F5"/>
  </mergeCells>
  <printOptions horizontalCentered="1"/>
  <pageMargins left="0.6" right="0.6" top="0.5" bottom="0.5" header="0" footer="0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60"/>
  <sheetViews>
    <sheetView showGridLines="0" view="pageBreakPreview" zoomScale="70" zoomScaleSheetLayoutView="70" workbookViewId="0">
      <selection activeCell="I12" sqref="I12"/>
    </sheetView>
  </sheetViews>
  <sheetFormatPr defaultColWidth="9.77734375" defaultRowHeight="12.75" x14ac:dyDescent="0.2"/>
  <cols>
    <col min="1" max="1" width="22.5546875" style="40" customWidth="1"/>
    <col min="2" max="2" width="11.88671875" style="40" customWidth="1"/>
    <col min="3" max="3" width="14.33203125" style="40" customWidth="1"/>
    <col min="4" max="4" width="11.21875" style="40" customWidth="1"/>
    <col min="5" max="5" width="11.5546875" style="40" customWidth="1"/>
    <col min="6" max="16384" width="9.77734375" style="40"/>
  </cols>
  <sheetData>
    <row r="1" spans="1:8" x14ac:dyDescent="0.2">
      <c r="A1" s="168">
        <v>151</v>
      </c>
      <c r="B1" s="168"/>
      <c r="C1" s="168"/>
      <c r="D1" s="168"/>
      <c r="E1" s="168"/>
    </row>
    <row r="2" spans="1:8" ht="13.5" x14ac:dyDescent="0.25">
      <c r="A2" s="169" t="s">
        <v>0</v>
      </c>
      <c r="B2" s="169"/>
      <c r="C2" s="169"/>
      <c r="D2" s="169"/>
      <c r="E2" s="169"/>
    </row>
    <row r="3" spans="1:8" ht="26.25" customHeight="1" x14ac:dyDescent="0.25">
      <c r="A3" s="170" t="s">
        <v>47</v>
      </c>
      <c r="B3" s="171"/>
      <c r="C3" s="171"/>
      <c r="D3" s="171"/>
      <c r="E3" s="171"/>
    </row>
    <row r="4" spans="1:8" ht="15.75" x14ac:dyDescent="0.25">
      <c r="A4" s="171" t="s">
        <v>48</v>
      </c>
      <c r="B4" s="171"/>
      <c r="C4" s="171"/>
      <c r="D4" s="171"/>
      <c r="E4" s="171"/>
    </row>
    <row r="5" spans="1:8" ht="25.5" x14ac:dyDescent="0.2">
      <c r="A5" s="41"/>
      <c r="B5" s="41"/>
      <c r="C5" s="41"/>
      <c r="D5" s="41"/>
      <c r="E5" s="42" t="s">
        <v>1</v>
      </c>
    </row>
    <row r="6" spans="1:8" ht="86.25" customHeight="1" x14ac:dyDescent="0.2">
      <c r="A6" s="43" t="s">
        <v>125</v>
      </c>
      <c r="B6" s="44" t="s">
        <v>121</v>
      </c>
      <c r="C6" s="44" t="s">
        <v>122</v>
      </c>
      <c r="D6" s="44" t="s">
        <v>123</v>
      </c>
      <c r="E6" s="45" t="s">
        <v>124</v>
      </c>
    </row>
    <row r="7" spans="1:8" x14ac:dyDescent="0.2">
      <c r="A7" s="46" t="s">
        <v>53</v>
      </c>
      <c r="B7" s="47" t="s">
        <v>54</v>
      </c>
      <c r="C7" s="48" t="s">
        <v>55</v>
      </c>
      <c r="D7" s="48" t="s">
        <v>56</v>
      </c>
      <c r="E7" s="48" t="s">
        <v>57</v>
      </c>
      <c r="H7" s="49"/>
    </row>
    <row r="8" spans="1:8" x14ac:dyDescent="0.2">
      <c r="A8" s="50" t="s">
        <v>58</v>
      </c>
      <c r="B8" s="51">
        <f>SUM(B9:B36)</f>
        <v>1825</v>
      </c>
      <c r="C8" s="51">
        <f>SUM(C9:C36)</f>
        <v>351637294</v>
      </c>
      <c r="D8" s="51">
        <v>26047117</v>
      </c>
      <c r="E8" s="51">
        <f>SUM(E9:E36)</f>
        <v>290376</v>
      </c>
      <c r="H8" s="49"/>
    </row>
    <row r="9" spans="1:8" x14ac:dyDescent="0.2">
      <c r="A9" s="52" t="s">
        <v>59</v>
      </c>
      <c r="B9" s="40">
        <v>556</v>
      </c>
      <c r="C9" s="53">
        <v>38123435</v>
      </c>
      <c r="D9" s="53">
        <v>1234989</v>
      </c>
      <c r="E9" s="53">
        <v>39015</v>
      </c>
      <c r="H9" s="49"/>
    </row>
    <row r="10" spans="1:8" x14ac:dyDescent="0.2">
      <c r="A10" s="52" t="s">
        <v>60</v>
      </c>
      <c r="B10" s="40">
        <v>13</v>
      </c>
      <c r="C10" s="53">
        <v>1595885</v>
      </c>
      <c r="D10" s="54">
        <v>262486</v>
      </c>
      <c r="E10" s="53">
        <v>2319</v>
      </c>
      <c r="H10" s="55"/>
    </row>
    <row r="11" spans="1:8" x14ac:dyDescent="0.2">
      <c r="A11" s="52" t="s">
        <v>61</v>
      </c>
      <c r="B11" s="40">
        <v>3</v>
      </c>
      <c r="C11" s="53">
        <v>1382842</v>
      </c>
      <c r="D11" s="53">
        <v>217926</v>
      </c>
      <c r="E11" s="53">
        <v>1376</v>
      </c>
      <c r="H11" s="55"/>
    </row>
    <row r="12" spans="1:8" x14ac:dyDescent="0.2">
      <c r="A12" s="52" t="s">
        <v>62</v>
      </c>
      <c r="B12" s="40">
        <v>447</v>
      </c>
      <c r="C12" s="53">
        <v>100494868</v>
      </c>
      <c r="D12" s="53">
        <v>3403887</v>
      </c>
      <c r="E12" s="53">
        <v>106761</v>
      </c>
      <c r="H12" s="55"/>
    </row>
    <row r="13" spans="1:8" x14ac:dyDescent="0.2">
      <c r="A13" s="56" t="s">
        <v>63</v>
      </c>
      <c r="B13" s="40">
        <v>165</v>
      </c>
      <c r="C13" s="53">
        <v>5518169</v>
      </c>
      <c r="D13" s="53">
        <v>1080207</v>
      </c>
      <c r="E13" s="53">
        <v>25746</v>
      </c>
      <c r="H13" s="49"/>
    </row>
    <row r="14" spans="1:8" x14ac:dyDescent="0.2">
      <c r="A14" s="56" t="s">
        <v>64</v>
      </c>
      <c r="B14" s="40">
        <v>30</v>
      </c>
      <c r="C14" s="53">
        <v>961505</v>
      </c>
      <c r="D14" s="53">
        <v>41351</v>
      </c>
      <c r="E14" s="53">
        <v>3937</v>
      </c>
      <c r="H14" s="55"/>
    </row>
    <row r="15" spans="1:8" x14ac:dyDescent="0.2">
      <c r="A15" s="56" t="s">
        <v>65</v>
      </c>
      <c r="C15" s="53"/>
      <c r="D15" s="54"/>
      <c r="E15" s="53"/>
      <c r="H15" s="55"/>
    </row>
    <row r="16" spans="1:8" x14ac:dyDescent="0.2">
      <c r="A16" s="52" t="s">
        <v>66</v>
      </c>
      <c r="B16" s="40">
        <v>19</v>
      </c>
      <c r="C16" s="53">
        <v>1595320</v>
      </c>
      <c r="D16" s="53">
        <v>350408</v>
      </c>
      <c r="E16" s="53">
        <v>1649</v>
      </c>
      <c r="H16" s="55"/>
    </row>
    <row r="17" spans="1:8" x14ac:dyDescent="0.2">
      <c r="A17" s="52" t="s">
        <v>67</v>
      </c>
      <c r="B17" s="40">
        <v>17</v>
      </c>
      <c r="C17" s="53">
        <v>439366</v>
      </c>
      <c r="D17" s="53">
        <v>150082</v>
      </c>
      <c r="E17" s="53">
        <v>1671</v>
      </c>
      <c r="H17" s="55"/>
    </row>
    <row r="18" spans="1:8" x14ac:dyDescent="0.2">
      <c r="A18" s="52" t="s">
        <v>68</v>
      </c>
      <c r="B18" s="40">
        <v>29</v>
      </c>
      <c r="C18" s="53">
        <v>1629627</v>
      </c>
      <c r="D18" s="54" t="s">
        <v>69</v>
      </c>
      <c r="E18" s="53">
        <v>1547</v>
      </c>
      <c r="H18" s="55"/>
    </row>
    <row r="19" spans="1:8" x14ac:dyDescent="0.2">
      <c r="A19" s="56" t="s">
        <v>70</v>
      </c>
      <c r="B19" s="40">
        <v>37</v>
      </c>
      <c r="C19" s="53">
        <v>6634007</v>
      </c>
      <c r="D19" s="53">
        <v>95067</v>
      </c>
      <c r="E19" s="53">
        <v>3490</v>
      </c>
      <c r="H19" s="55"/>
    </row>
    <row r="20" spans="1:8" x14ac:dyDescent="0.2">
      <c r="A20" s="56" t="s">
        <v>71</v>
      </c>
      <c r="B20" s="40">
        <v>78</v>
      </c>
      <c r="C20" s="53">
        <v>12921602</v>
      </c>
      <c r="D20" s="53">
        <v>983223</v>
      </c>
      <c r="E20" s="53">
        <v>18810</v>
      </c>
      <c r="H20" s="55"/>
    </row>
    <row r="21" spans="1:8" x14ac:dyDescent="0.2">
      <c r="A21" s="52" t="s">
        <v>72</v>
      </c>
      <c r="B21" s="40">
        <v>10</v>
      </c>
      <c r="C21" s="53">
        <v>34581510</v>
      </c>
      <c r="D21" s="53">
        <v>3279702</v>
      </c>
      <c r="E21" s="53">
        <v>4222</v>
      </c>
      <c r="H21" s="55"/>
    </row>
    <row r="22" spans="1:8" x14ac:dyDescent="0.2">
      <c r="A22" s="52" t="s">
        <v>73</v>
      </c>
      <c r="B22" s="40">
        <v>56</v>
      </c>
      <c r="C22" s="53">
        <v>2593329</v>
      </c>
      <c r="D22" s="54">
        <v>259567</v>
      </c>
      <c r="E22" s="53">
        <v>6626</v>
      </c>
      <c r="H22" s="55"/>
    </row>
    <row r="23" spans="1:8" ht="25.5" x14ac:dyDescent="0.2">
      <c r="A23" s="52" t="s">
        <v>74</v>
      </c>
      <c r="B23" s="40">
        <v>11</v>
      </c>
      <c r="C23" s="53">
        <v>4651452</v>
      </c>
      <c r="D23" s="53">
        <v>4023780</v>
      </c>
      <c r="E23" s="53">
        <v>2052</v>
      </c>
      <c r="H23" s="49"/>
    </row>
    <row r="24" spans="1:8" x14ac:dyDescent="0.2">
      <c r="A24" s="56" t="s">
        <v>75</v>
      </c>
      <c r="B24" s="40">
        <v>5</v>
      </c>
      <c r="C24" s="53">
        <v>969119</v>
      </c>
      <c r="D24" s="54" t="s">
        <v>76</v>
      </c>
      <c r="E24" s="53">
        <v>817</v>
      </c>
      <c r="H24" s="49"/>
    </row>
    <row r="25" spans="1:8" x14ac:dyDescent="0.2">
      <c r="A25" s="56" t="s">
        <v>77</v>
      </c>
      <c r="B25" s="40">
        <v>46</v>
      </c>
      <c r="C25" s="53">
        <v>5539829</v>
      </c>
      <c r="D25" s="54">
        <v>980702</v>
      </c>
      <c r="E25" s="53">
        <v>2695</v>
      </c>
      <c r="H25" s="55"/>
    </row>
    <row r="26" spans="1:8" x14ac:dyDescent="0.2">
      <c r="A26" s="56" t="s">
        <v>78</v>
      </c>
      <c r="B26" s="40">
        <v>11</v>
      </c>
      <c r="C26" s="53">
        <v>1927513</v>
      </c>
      <c r="D26" s="53">
        <v>145282</v>
      </c>
      <c r="E26" s="53">
        <v>2489</v>
      </c>
      <c r="H26" s="55"/>
    </row>
    <row r="27" spans="1:8" x14ac:dyDescent="0.2">
      <c r="A27" s="52" t="s">
        <v>79</v>
      </c>
      <c r="B27" s="57"/>
      <c r="C27" s="58"/>
      <c r="D27" s="58"/>
      <c r="E27" s="58"/>
      <c r="H27" s="49"/>
    </row>
    <row r="28" spans="1:8" ht="36" customHeight="1" x14ac:dyDescent="0.2">
      <c r="A28" s="56" t="s">
        <v>80</v>
      </c>
      <c r="B28" s="40">
        <v>35</v>
      </c>
      <c r="C28" s="53">
        <v>31508805</v>
      </c>
      <c r="D28" s="53">
        <v>548065</v>
      </c>
      <c r="E28" s="53">
        <v>5720</v>
      </c>
      <c r="H28" s="55"/>
    </row>
    <row r="29" spans="1:8" x14ac:dyDescent="0.2">
      <c r="A29" s="56" t="s">
        <v>81</v>
      </c>
      <c r="B29" s="40">
        <v>44</v>
      </c>
      <c r="C29" s="53">
        <v>18411691</v>
      </c>
      <c r="D29" s="53">
        <v>796856</v>
      </c>
      <c r="E29" s="53">
        <v>20183</v>
      </c>
      <c r="H29" s="55"/>
    </row>
    <row r="30" spans="1:8" ht="36" customHeight="1" x14ac:dyDescent="0.2">
      <c r="A30" s="56" t="s">
        <v>82</v>
      </c>
      <c r="B30" s="40">
        <v>42</v>
      </c>
      <c r="C30" s="53">
        <v>1835827</v>
      </c>
      <c r="D30" s="53">
        <v>492392</v>
      </c>
      <c r="E30" s="53">
        <v>4345</v>
      </c>
      <c r="H30" s="49"/>
    </row>
    <row r="31" spans="1:8" x14ac:dyDescent="0.2">
      <c r="A31" s="52" t="s">
        <v>83</v>
      </c>
      <c r="B31" s="40">
        <v>43</v>
      </c>
      <c r="C31" s="53">
        <v>2799507</v>
      </c>
      <c r="D31" s="54">
        <v>406793</v>
      </c>
      <c r="E31" s="53">
        <v>7408</v>
      </c>
      <c r="H31" s="49"/>
    </row>
    <row r="32" spans="1:8" x14ac:dyDescent="0.2">
      <c r="A32" s="52" t="s">
        <v>84</v>
      </c>
      <c r="B32" s="40">
        <v>17</v>
      </c>
      <c r="C32" s="53">
        <v>3144164</v>
      </c>
      <c r="D32" s="53">
        <v>580589</v>
      </c>
      <c r="E32" s="53">
        <v>3273</v>
      </c>
      <c r="H32" s="49"/>
    </row>
    <row r="33" spans="1:6" x14ac:dyDescent="0.2">
      <c r="A33" s="52" t="s">
        <v>85</v>
      </c>
      <c r="B33" s="40">
        <v>69</v>
      </c>
      <c r="C33" s="53">
        <v>16284266</v>
      </c>
      <c r="D33" s="54">
        <v>5078838</v>
      </c>
      <c r="E33" s="53">
        <v>10994</v>
      </c>
      <c r="F33" s="59"/>
    </row>
    <row r="34" spans="1:6" ht="35.25" customHeight="1" x14ac:dyDescent="0.2">
      <c r="A34" s="56" t="s">
        <v>86</v>
      </c>
      <c r="B34" s="40">
        <v>4</v>
      </c>
      <c r="C34" s="53">
        <v>12519</v>
      </c>
      <c r="D34" s="54" t="s">
        <v>87</v>
      </c>
      <c r="E34" s="53">
        <v>158</v>
      </c>
    </row>
    <row r="35" spans="1:6" x14ac:dyDescent="0.2">
      <c r="A35" s="56" t="s">
        <v>88</v>
      </c>
      <c r="B35" s="40">
        <v>6</v>
      </c>
      <c r="C35" s="53">
        <v>298623</v>
      </c>
      <c r="D35" s="53">
        <v>51022</v>
      </c>
      <c r="E35" s="53">
        <v>1325</v>
      </c>
    </row>
    <row r="36" spans="1:6" x14ac:dyDescent="0.2">
      <c r="A36" s="40" t="s">
        <v>89</v>
      </c>
      <c r="B36" s="40">
        <v>32</v>
      </c>
      <c r="C36" s="53">
        <v>55782514</v>
      </c>
      <c r="D36" s="53">
        <v>1591685</v>
      </c>
      <c r="E36" s="53">
        <v>11748</v>
      </c>
      <c r="F36" s="60"/>
    </row>
    <row r="37" spans="1:6" x14ac:dyDescent="0.2">
      <c r="A37" s="61"/>
      <c r="B37" s="61"/>
      <c r="C37" s="61"/>
      <c r="D37" s="61"/>
      <c r="E37" s="12" t="s">
        <v>355</v>
      </c>
    </row>
    <row r="38" spans="1:6" x14ac:dyDescent="0.2">
      <c r="D38" s="53"/>
    </row>
    <row r="39" spans="1:6" x14ac:dyDescent="0.2">
      <c r="D39" s="54"/>
    </row>
    <row r="40" spans="1:6" x14ac:dyDescent="0.2">
      <c r="D40" s="53"/>
    </row>
    <row r="41" spans="1:6" x14ac:dyDescent="0.2">
      <c r="D41" s="53"/>
    </row>
    <row r="42" spans="1:6" x14ac:dyDescent="0.2">
      <c r="D42" s="53"/>
    </row>
    <row r="43" spans="1:6" x14ac:dyDescent="0.2">
      <c r="D43" s="53"/>
    </row>
    <row r="44" spans="1:6" x14ac:dyDescent="0.2">
      <c r="D44" s="53"/>
    </row>
    <row r="45" spans="1:6" x14ac:dyDescent="0.2">
      <c r="D45" s="53"/>
    </row>
    <row r="46" spans="1:6" x14ac:dyDescent="0.2">
      <c r="D46" s="53"/>
    </row>
    <row r="47" spans="1:6" x14ac:dyDescent="0.2">
      <c r="D47" s="53"/>
    </row>
    <row r="48" spans="1:6" x14ac:dyDescent="0.2">
      <c r="D48" s="53"/>
    </row>
    <row r="49" spans="4:4" x14ac:dyDescent="0.2">
      <c r="D49" s="54"/>
    </row>
    <row r="50" spans="4:4" x14ac:dyDescent="0.2">
      <c r="D50" s="53"/>
    </row>
    <row r="51" spans="4:4" x14ac:dyDescent="0.2">
      <c r="D51" s="54"/>
    </row>
    <row r="52" spans="4:4" x14ac:dyDescent="0.2">
      <c r="D52" s="53"/>
    </row>
    <row r="53" spans="4:4" x14ac:dyDescent="0.2">
      <c r="D53" s="53"/>
    </row>
    <row r="54" spans="4:4" x14ac:dyDescent="0.2">
      <c r="D54" s="53"/>
    </row>
    <row r="55" spans="4:4" x14ac:dyDescent="0.2">
      <c r="D55" s="53"/>
    </row>
    <row r="56" spans="4:4" x14ac:dyDescent="0.2">
      <c r="D56" s="54"/>
    </row>
    <row r="57" spans="4:4" x14ac:dyDescent="0.2">
      <c r="D57" s="53"/>
    </row>
    <row r="58" spans="4:4" x14ac:dyDescent="0.2">
      <c r="D58" s="54"/>
    </row>
    <row r="59" spans="4:4" x14ac:dyDescent="0.2">
      <c r="D59" s="53"/>
    </row>
    <row r="60" spans="4:4" x14ac:dyDescent="0.2">
      <c r="D60" s="53"/>
    </row>
  </sheetData>
  <mergeCells count="4">
    <mergeCell ref="A1:E1"/>
    <mergeCell ref="A2:E2"/>
    <mergeCell ref="A3:E3"/>
    <mergeCell ref="A4:E4"/>
  </mergeCells>
  <printOptions horizontalCentered="1"/>
  <pageMargins left="0.6" right="0.6" top="0.5" bottom="0.5" header="0" footer="0"/>
  <pageSetup paperSize="9" scale="8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"/>
  <sheetViews>
    <sheetView view="pageBreakPreview" zoomScale="60" zoomScaleNormal="100" workbookViewId="0">
      <selection activeCell="E6" sqref="E6"/>
    </sheetView>
  </sheetViews>
  <sheetFormatPr defaultRowHeight="18" x14ac:dyDescent="0.3"/>
  <cols>
    <col min="8" max="8" width="0" hidden="1" customWidth="1"/>
  </cols>
  <sheetData>
    <row r="1" spans="1:8" x14ac:dyDescent="0.3">
      <c r="A1" s="166"/>
      <c r="B1" s="166"/>
      <c r="C1" s="166"/>
      <c r="D1" s="166"/>
      <c r="E1" s="166"/>
      <c r="F1" s="166"/>
      <c r="G1" s="166"/>
      <c r="H1" s="166"/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43"/>
  <sheetViews>
    <sheetView showGridLines="0" view="pageBreakPreview" zoomScale="70" zoomScaleSheetLayoutView="70" workbookViewId="0">
      <selection activeCell="G10" sqref="G10"/>
    </sheetView>
  </sheetViews>
  <sheetFormatPr defaultColWidth="9.77734375" defaultRowHeight="12.75" x14ac:dyDescent="0.2"/>
  <cols>
    <col min="1" max="1" width="25.33203125" style="6" customWidth="1"/>
    <col min="2" max="2" width="11" style="6" customWidth="1"/>
    <col min="3" max="3" width="9.5546875" style="6" customWidth="1"/>
    <col min="4" max="4" width="10.44140625" style="6" customWidth="1"/>
    <col min="5" max="5" width="11" style="6" customWidth="1"/>
    <col min="6" max="16384" width="9.77734375" style="6"/>
  </cols>
  <sheetData>
    <row r="1" spans="1:5" x14ac:dyDescent="0.2">
      <c r="A1" s="165">
        <v>152</v>
      </c>
      <c r="B1" s="165"/>
      <c r="C1" s="165"/>
      <c r="D1" s="165"/>
      <c r="E1" s="165"/>
    </row>
    <row r="2" spans="1:5" ht="13.5" x14ac:dyDescent="0.25">
      <c r="B2" s="18"/>
      <c r="C2" s="18"/>
      <c r="E2" s="62" t="s">
        <v>0</v>
      </c>
    </row>
    <row r="3" spans="1:5" ht="13.5" x14ac:dyDescent="0.25">
      <c r="B3" s="18"/>
      <c r="C3" s="18"/>
      <c r="E3" s="62"/>
    </row>
    <row r="4" spans="1:5" ht="15.75" x14ac:dyDescent="0.25">
      <c r="A4" s="167" t="s">
        <v>351</v>
      </c>
      <c r="B4" s="167"/>
      <c r="C4" s="167"/>
      <c r="D4" s="167"/>
      <c r="E4" s="167"/>
    </row>
    <row r="5" spans="1:5" ht="15.75" x14ac:dyDescent="0.25">
      <c r="A5" s="166" t="s">
        <v>48</v>
      </c>
      <c r="B5" s="166"/>
      <c r="C5" s="166"/>
      <c r="D5" s="166"/>
      <c r="E5" s="166"/>
    </row>
    <row r="6" spans="1:5" x14ac:dyDescent="0.2">
      <c r="B6" s="18"/>
      <c r="C6" s="18"/>
      <c r="E6" s="21" t="s">
        <v>1</v>
      </c>
    </row>
    <row r="7" spans="1:5" x14ac:dyDescent="0.2">
      <c r="A7" s="63"/>
      <c r="B7" s="64" t="s">
        <v>90</v>
      </c>
      <c r="C7" s="64" t="s">
        <v>91</v>
      </c>
      <c r="D7" s="64" t="s">
        <v>5</v>
      </c>
      <c r="E7" s="65" t="s">
        <v>92</v>
      </c>
    </row>
    <row r="8" spans="1:5" x14ac:dyDescent="0.2">
      <c r="A8" s="66" t="s">
        <v>49</v>
      </c>
      <c r="B8" s="67" t="s">
        <v>93</v>
      </c>
      <c r="C8" s="67" t="s">
        <v>93</v>
      </c>
      <c r="D8" s="67" t="s">
        <v>94</v>
      </c>
      <c r="E8" s="68" t="s">
        <v>95</v>
      </c>
    </row>
    <row r="9" spans="1:5" x14ac:dyDescent="0.2">
      <c r="A9" s="66" t="s">
        <v>50</v>
      </c>
      <c r="B9" s="67" t="s">
        <v>52</v>
      </c>
      <c r="C9" s="67" t="s">
        <v>52</v>
      </c>
      <c r="D9" s="67" t="s">
        <v>51</v>
      </c>
      <c r="E9" s="68" t="s">
        <v>51</v>
      </c>
    </row>
    <row r="10" spans="1:5" x14ac:dyDescent="0.2">
      <c r="A10" s="69"/>
      <c r="B10" s="70"/>
      <c r="C10" s="70"/>
      <c r="D10" s="71" t="s">
        <v>96</v>
      </c>
      <c r="E10" s="72" t="s">
        <v>96</v>
      </c>
    </row>
    <row r="11" spans="1:5" x14ac:dyDescent="0.2">
      <c r="A11" s="73" t="s">
        <v>53</v>
      </c>
      <c r="B11" s="74" t="s">
        <v>97</v>
      </c>
      <c r="C11" s="74" t="s">
        <v>98</v>
      </c>
      <c r="D11" s="74" t="s">
        <v>99</v>
      </c>
      <c r="E11" s="74" t="s">
        <v>100</v>
      </c>
    </row>
    <row r="12" spans="1:5" ht="13.5" customHeight="1" x14ac:dyDescent="0.2">
      <c r="A12" s="75"/>
      <c r="B12" s="76"/>
      <c r="C12" s="76"/>
      <c r="D12" s="76"/>
      <c r="E12" s="76"/>
    </row>
    <row r="13" spans="1:5" ht="15" customHeight="1" x14ac:dyDescent="0.2">
      <c r="A13" s="77" t="s">
        <v>58</v>
      </c>
      <c r="B13" s="78">
        <f>SUM(B15:B42)</f>
        <v>53060109</v>
      </c>
      <c r="C13" s="78">
        <f>SUM(C15:C42)</f>
        <v>751699664</v>
      </c>
      <c r="D13" s="78">
        <f>SUM(D15:D42)</f>
        <v>1200402292</v>
      </c>
      <c r="E13" s="78">
        <f>SUM(E15:E42)</f>
        <v>448702628</v>
      </c>
    </row>
    <row r="14" spans="1:5" ht="15" customHeight="1" x14ac:dyDescent="0.2">
      <c r="A14" s="77"/>
      <c r="B14" s="78"/>
      <c r="C14" s="78"/>
      <c r="D14" s="78"/>
      <c r="E14" s="78"/>
    </row>
    <row r="15" spans="1:5" ht="20.100000000000001" customHeight="1" x14ac:dyDescent="0.2">
      <c r="A15" s="24" t="s">
        <v>59</v>
      </c>
      <c r="B15" s="79">
        <v>4900447</v>
      </c>
      <c r="C15" s="79">
        <v>97409694</v>
      </c>
      <c r="D15" s="79">
        <v>159054854</v>
      </c>
      <c r="E15" s="79">
        <v>61645160</v>
      </c>
    </row>
    <row r="16" spans="1:5" ht="20.100000000000001" customHeight="1" x14ac:dyDescent="0.2">
      <c r="A16" s="24" t="s">
        <v>60</v>
      </c>
      <c r="B16" s="79">
        <v>341466</v>
      </c>
      <c r="C16" s="79">
        <v>4866719</v>
      </c>
      <c r="D16" s="79">
        <v>8610996</v>
      </c>
      <c r="E16" s="79">
        <v>3744277</v>
      </c>
    </row>
    <row r="17" spans="1:5" ht="20.100000000000001" customHeight="1" x14ac:dyDescent="0.2">
      <c r="A17" s="24" t="s">
        <v>61</v>
      </c>
      <c r="B17" s="79">
        <v>142455</v>
      </c>
      <c r="C17" s="79">
        <v>2867930</v>
      </c>
      <c r="D17" s="79">
        <v>10105025</v>
      </c>
      <c r="E17" s="79">
        <v>7237095</v>
      </c>
    </row>
    <row r="18" spans="1:5" ht="20.100000000000001" customHeight="1" x14ac:dyDescent="0.2">
      <c r="A18" s="24" t="s">
        <v>62</v>
      </c>
      <c r="B18" s="79">
        <v>14658205</v>
      </c>
      <c r="C18" s="79">
        <v>160249650</v>
      </c>
      <c r="D18" s="79">
        <v>249672362</v>
      </c>
      <c r="E18" s="79">
        <v>89422712</v>
      </c>
    </row>
    <row r="19" spans="1:5" ht="20.100000000000001" customHeight="1" x14ac:dyDescent="0.2">
      <c r="A19" s="34" t="s">
        <v>63</v>
      </c>
      <c r="B19" s="79">
        <v>3332305</v>
      </c>
      <c r="C19" s="79">
        <v>24853089</v>
      </c>
      <c r="D19" s="79">
        <v>38106139</v>
      </c>
      <c r="E19" s="79">
        <v>13253050</v>
      </c>
    </row>
    <row r="20" spans="1:5" ht="20.100000000000001" customHeight="1" x14ac:dyDescent="0.2">
      <c r="A20" s="34" t="s">
        <v>64</v>
      </c>
      <c r="B20" s="79">
        <v>545236</v>
      </c>
      <c r="C20" s="79">
        <v>5878381</v>
      </c>
      <c r="D20" s="79">
        <v>8038076</v>
      </c>
      <c r="E20" s="79">
        <v>2159695</v>
      </c>
    </row>
    <row r="21" spans="1:5" ht="20.100000000000001" customHeight="1" x14ac:dyDescent="0.2">
      <c r="A21" s="24" t="s">
        <v>101</v>
      </c>
      <c r="B21" s="79"/>
      <c r="C21" s="79"/>
      <c r="D21" s="79"/>
      <c r="E21" s="79"/>
    </row>
    <row r="22" spans="1:5" ht="20.100000000000001" customHeight="1" x14ac:dyDescent="0.2">
      <c r="A22" s="24" t="s">
        <v>102</v>
      </c>
      <c r="B22" s="79">
        <v>134978</v>
      </c>
      <c r="C22" s="79">
        <v>4832329</v>
      </c>
      <c r="D22" s="79">
        <v>6062952</v>
      </c>
      <c r="E22" s="79">
        <v>1230623</v>
      </c>
    </row>
    <row r="23" spans="1:5" ht="20.100000000000001" customHeight="1" x14ac:dyDescent="0.2">
      <c r="A23" s="24" t="s">
        <v>103</v>
      </c>
      <c r="B23" s="79">
        <v>242902</v>
      </c>
      <c r="C23" s="79">
        <v>1333048</v>
      </c>
      <c r="D23" s="79">
        <v>2158118</v>
      </c>
      <c r="E23" s="79">
        <v>825070</v>
      </c>
    </row>
    <row r="24" spans="1:5" ht="20.100000000000001" customHeight="1" x14ac:dyDescent="0.2">
      <c r="A24" s="24" t="s">
        <v>104</v>
      </c>
      <c r="B24" s="79">
        <v>227443</v>
      </c>
      <c r="C24" s="79">
        <v>1654272</v>
      </c>
      <c r="D24" s="79">
        <v>2806694</v>
      </c>
      <c r="E24" s="79">
        <v>1152422</v>
      </c>
    </row>
    <row r="25" spans="1:5" ht="20.100000000000001" customHeight="1" x14ac:dyDescent="0.2">
      <c r="A25" s="24" t="s">
        <v>105</v>
      </c>
      <c r="B25" s="79">
        <v>751811</v>
      </c>
      <c r="C25" s="79">
        <v>5343244</v>
      </c>
      <c r="D25" s="79">
        <v>8528675</v>
      </c>
      <c r="E25" s="79">
        <v>3185431</v>
      </c>
    </row>
    <row r="26" spans="1:5" ht="20.100000000000001" customHeight="1" x14ac:dyDescent="0.2">
      <c r="A26" s="24" t="s">
        <v>106</v>
      </c>
      <c r="B26" s="79">
        <v>6248273</v>
      </c>
      <c r="C26" s="79">
        <v>24731144</v>
      </c>
      <c r="D26" s="79">
        <v>60525956</v>
      </c>
      <c r="E26" s="79">
        <v>35794812</v>
      </c>
    </row>
    <row r="27" spans="1:5" ht="20.100000000000001" customHeight="1" x14ac:dyDescent="0.2">
      <c r="A27" s="24" t="s">
        <v>72</v>
      </c>
      <c r="B27" s="79">
        <v>754559</v>
      </c>
      <c r="C27" s="79">
        <v>44168775</v>
      </c>
      <c r="D27" s="79">
        <v>64748687</v>
      </c>
      <c r="E27" s="79">
        <v>20579912</v>
      </c>
    </row>
    <row r="28" spans="1:5" ht="20.100000000000001" customHeight="1" x14ac:dyDescent="0.2">
      <c r="A28" s="24" t="s">
        <v>107</v>
      </c>
      <c r="B28" s="79">
        <v>1338636</v>
      </c>
      <c r="C28" s="79">
        <v>10368451</v>
      </c>
      <c r="D28" s="79">
        <v>19657178</v>
      </c>
      <c r="E28" s="79">
        <v>9288727</v>
      </c>
    </row>
    <row r="29" spans="1:5" x14ac:dyDescent="0.2">
      <c r="A29" s="52" t="s">
        <v>108</v>
      </c>
      <c r="B29" s="79">
        <v>1619629</v>
      </c>
      <c r="C29" s="79">
        <v>142954268</v>
      </c>
      <c r="D29" s="79">
        <v>187567264</v>
      </c>
      <c r="E29" s="79">
        <v>44612996</v>
      </c>
    </row>
    <row r="30" spans="1:5" ht="20.100000000000001" customHeight="1" x14ac:dyDescent="0.2">
      <c r="A30" s="24" t="s">
        <v>109</v>
      </c>
      <c r="B30" s="79">
        <v>337900</v>
      </c>
      <c r="C30" s="79">
        <v>2723068</v>
      </c>
      <c r="D30" s="79">
        <v>4543618</v>
      </c>
      <c r="E30" s="79">
        <v>1820550</v>
      </c>
    </row>
    <row r="31" spans="1:5" ht="20.100000000000001" customHeight="1" x14ac:dyDescent="0.2">
      <c r="A31" s="24" t="s">
        <v>110</v>
      </c>
      <c r="B31" s="79">
        <v>485859</v>
      </c>
      <c r="C31" s="79">
        <v>8118596</v>
      </c>
      <c r="D31" s="79">
        <v>11839961</v>
      </c>
      <c r="E31" s="79">
        <v>3721365</v>
      </c>
    </row>
    <row r="32" spans="1:5" ht="20.100000000000001" customHeight="1" x14ac:dyDescent="0.2">
      <c r="A32" s="24" t="s">
        <v>111</v>
      </c>
      <c r="B32" s="79">
        <v>343590</v>
      </c>
      <c r="C32" s="79">
        <v>1815739</v>
      </c>
      <c r="D32" s="79">
        <v>4026672</v>
      </c>
      <c r="E32" s="79">
        <v>2210933</v>
      </c>
    </row>
    <row r="33" spans="1:5" ht="20.100000000000001" customHeight="1" x14ac:dyDescent="0.2">
      <c r="A33" s="24" t="s">
        <v>112</v>
      </c>
      <c r="B33" s="80"/>
      <c r="C33" s="80"/>
      <c r="D33" s="80"/>
      <c r="E33" s="80"/>
    </row>
    <row r="34" spans="1:5" ht="20.100000000000001" customHeight="1" x14ac:dyDescent="0.2">
      <c r="A34" s="24" t="s">
        <v>113</v>
      </c>
      <c r="B34" s="79">
        <v>1248718</v>
      </c>
      <c r="C34" s="79">
        <v>14044769</v>
      </c>
      <c r="D34" s="79">
        <v>34973827</v>
      </c>
      <c r="E34" s="79">
        <v>20929058</v>
      </c>
    </row>
    <row r="35" spans="1:5" ht="20.100000000000001" customHeight="1" x14ac:dyDescent="0.2">
      <c r="A35" s="24" t="s">
        <v>114</v>
      </c>
      <c r="B35" s="79">
        <v>5938024</v>
      </c>
      <c r="C35" s="79">
        <v>30950513</v>
      </c>
      <c r="D35" s="79">
        <v>61042045</v>
      </c>
      <c r="E35" s="79">
        <v>30091532</v>
      </c>
    </row>
    <row r="36" spans="1:5" ht="20.100000000000001" customHeight="1" x14ac:dyDescent="0.2">
      <c r="A36" s="24" t="s">
        <v>115</v>
      </c>
      <c r="B36" s="79">
        <v>472762</v>
      </c>
      <c r="C36" s="79">
        <v>7815011</v>
      </c>
      <c r="D36" s="79">
        <v>12255849</v>
      </c>
      <c r="E36" s="79">
        <v>4440838</v>
      </c>
    </row>
    <row r="37" spans="1:5" ht="20.100000000000001" customHeight="1" x14ac:dyDescent="0.2">
      <c r="A37" s="24" t="s">
        <v>83</v>
      </c>
      <c r="B37" s="79">
        <v>1410422</v>
      </c>
      <c r="C37" s="79">
        <v>9435264</v>
      </c>
      <c r="D37" s="79">
        <v>16569417</v>
      </c>
      <c r="E37" s="79">
        <v>7134153</v>
      </c>
    </row>
    <row r="38" spans="1:5" ht="20.100000000000001" customHeight="1" x14ac:dyDescent="0.2">
      <c r="A38" s="24" t="s">
        <v>116</v>
      </c>
      <c r="B38" s="79">
        <v>659318</v>
      </c>
      <c r="C38" s="79">
        <v>19208321</v>
      </c>
      <c r="D38" s="79">
        <v>29552473</v>
      </c>
      <c r="E38" s="79">
        <v>10344152</v>
      </c>
    </row>
    <row r="39" spans="1:5" ht="20.100000000000001" customHeight="1" x14ac:dyDescent="0.2">
      <c r="A39" s="24" t="s">
        <v>117</v>
      </c>
      <c r="B39" s="79">
        <v>2485285</v>
      </c>
      <c r="C39" s="79">
        <v>83376450</v>
      </c>
      <c r="D39" s="79">
        <v>124822531</v>
      </c>
      <c r="E39" s="79">
        <v>41446081</v>
      </c>
    </row>
    <row r="40" spans="1:5" ht="20.100000000000001" customHeight="1" x14ac:dyDescent="0.2">
      <c r="A40" s="24" t="s">
        <v>118</v>
      </c>
      <c r="B40" s="79">
        <v>21794</v>
      </c>
      <c r="C40" s="79">
        <v>188494</v>
      </c>
      <c r="D40" s="79">
        <v>264866</v>
      </c>
      <c r="E40" s="79">
        <v>76372</v>
      </c>
    </row>
    <row r="41" spans="1:5" ht="20.100000000000001" customHeight="1" x14ac:dyDescent="0.2">
      <c r="A41" s="24" t="s">
        <v>119</v>
      </c>
      <c r="B41" s="79">
        <v>205652</v>
      </c>
      <c r="C41" s="79">
        <v>1214348</v>
      </c>
      <c r="D41" s="79">
        <v>1930218</v>
      </c>
      <c r="E41" s="79">
        <v>715870</v>
      </c>
    </row>
    <row r="42" spans="1:5" ht="20.100000000000001" customHeight="1" x14ac:dyDescent="0.2">
      <c r="A42" s="81" t="s">
        <v>120</v>
      </c>
      <c r="B42" s="82">
        <v>4212440</v>
      </c>
      <c r="C42" s="82">
        <v>41298097</v>
      </c>
      <c r="D42" s="82">
        <v>72937839</v>
      </c>
      <c r="E42" s="82">
        <v>31639742</v>
      </c>
    </row>
    <row r="43" spans="1:5" ht="19.5" customHeight="1" x14ac:dyDescent="0.2">
      <c r="A43" s="13" t="s">
        <v>356</v>
      </c>
      <c r="B43" s="13"/>
      <c r="C43" s="13"/>
      <c r="E43" s="13"/>
    </row>
  </sheetData>
  <mergeCells count="3">
    <mergeCell ref="A1:E1"/>
    <mergeCell ref="A4:E4"/>
    <mergeCell ref="A5:E5"/>
  </mergeCells>
  <printOptions horizontalCentered="1"/>
  <pageMargins left="0.6" right="0.6" top="0.5" bottom="0.5" header="0" footer="0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43"/>
  <sheetViews>
    <sheetView showGridLines="0" view="pageBreakPreview" zoomScale="80" zoomScaleSheetLayoutView="80" workbookViewId="0">
      <selection activeCell="A4" sqref="A4:E5"/>
    </sheetView>
  </sheetViews>
  <sheetFormatPr defaultColWidth="9.77734375" defaultRowHeight="12.75" x14ac:dyDescent="0.2"/>
  <cols>
    <col min="1" max="1" width="10.21875" style="6" customWidth="1"/>
    <col min="2" max="2" width="10.88671875" style="6" customWidth="1"/>
    <col min="3" max="3" width="14.109375" style="6" customWidth="1"/>
    <col min="4" max="4" width="10.77734375" style="6" customWidth="1"/>
    <col min="5" max="5" width="14.44140625" style="6" customWidth="1"/>
    <col min="6" max="16384" width="9.77734375" style="6"/>
  </cols>
  <sheetData>
    <row r="1" spans="1:8" ht="18" customHeight="1" x14ac:dyDescent="0.2">
      <c r="A1" s="165">
        <v>153</v>
      </c>
      <c r="B1" s="165"/>
      <c r="C1" s="165"/>
      <c r="D1" s="165"/>
      <c r="E1" s="165"/>
    </row>
    <row r="2" spans="1:8" ht="18" customHeight="1" x14ac:dyDescent="0.25">
      <c r="A2" s="172" t="s">
        <v>0</v>
      </c>
      <c r="B2" s="172"/>
      <c r="C2" s="172"/>
      <c r="D2" s="172"/>
      <c r="E2" s="172"/>
    </row>
    <row r="3" spans="1:8" ht="18" customHeight="1" x14ac:dyDescent="0.2">
      <c r="A3" s="18"/>
      <c r="B3" s="18"/>
      <c r="C3" s="18"/>
      <c r="D3" s="18"/>
    </row>
    <row r="4" spans="1:8" ht="18" customHeight="1" x14ac:dyDescent="0.25">
      <c r="A4" s="167" t="s">
        <v>126</v>
      </c>
      <c r="B4" s="166"/>
      <c r="C4" s="166"/>
      <c r="D4" s="166"/>
      <c r="E4" s="166"/>
    </row>
    <row r="5" spans="1:8" ht="18" customHeight="1" x14ac:dyDescent="0.25">
      <c r="A5" s="166" t="s">
        <v>127</v>
      </c>
      <c r="B5" s="166"/>
      <c r="C5" s="166"/>
      <c r="D5" s="166"/>
      <c r="E5" s="166"/>
    </row>
    <row r="6" spans="1:8" ht="18" customHeight="1" x14ac:dyDescent="0.2">
      <c r="A6" s="83"/>
      <c r="B6" s="83"/>
      <c r="C6" s="83"/>
      <c r="D6" s="83"/>
      <c r="E6" s="84"/>
    </row>
    <row r="7" spans="1:8" ht="18" customHeight="1" x14ac:dyDescent="0.2">
      <c r="A7" s="18"/>
      <c r="B7" s="18"/>
      <c r="C7" s="18"/>
      <c r="D7" s="18"/>
      <c r="E7" s="85" t="s">
        <v>1</v>
      </c>
    </row>
    <row r="8" spans="1:8" ht="72" customHeight="1" x14ac:dyDescent="0.2">
      <c r="A8" s="43" t="s">
        <v>151</v>
      </c>
      <c r="B8" s="44" t="s">
        <v>148</v>
      </c>
      <c r="C8" s="44" t="s">
        <v>149</v>
      </c>
      <c r="D8" s="44" t="s">
        <v>150</v>
      </c>
      <c r="E8" s="45" t="s">
        <v>124</v>
      </c>
    </row>
    <row r="9" spans="1:8" ht="18" customHeight="1" x14ac:dyDescent="0.2">
      <c r="A9" s="73" t="s">
        <v>53</v>
      </c>
      <c r="B9" s="86" t="s">
        <v>54</v>
      </c>
      <c r="C9" s="74" t="s">
        <v>55</v>
      </c>
      <c r="D9" s="74" t="s">
        <v>56</v>
      </c>
      <c r="E9" s="74" t="s">
        <v>57</v>
      </c>
      <c r="H9" s="87"/>
    </row>
    <row r="10" spans="1:8" ht="13.5" customHeight="1" x14ac:dyDescent="0.2">
      <c r="A10" s="75"/>
      <c r="B10" s="25"/>
      <c r="C10" s="76"/>
      <c r="D10" s="76"/>
      <c r="E10" s="76"/>
      <c r="H10" s="87"/>
    </row>
    <row r="11" spans="1:8" ht="15" customHeight="1" x14ac:dyDescent="0.2">
      <c r="A11" s="77" t="s">
        <v>128</v>
      </c>
      <c r="B11" s="78">
        <f>SUM(B12:B26)</f>
        <v>1825</v>
      </c>
      <c r="C11" s="78">
        <f>SUM(C12:C26)</f>
        <v>351637294</v>
      </c>
      <c r="D11" s="78">
        <v>26047117</v>
      </c>
      <c r="E11" s="78">
        <f>SUM(E12:E26)</f>
        <v>290376</v>
      </c>
      <c r="H11" s="87"/>
    </row>
    <row r="12" spans="1:8" ht="30.75" customHeight="1" x14ac:dyDescent="0.2">
      <c r="A12" s="24" t="s">
        <v>135</v>
      </c>
      <c r="B12" s="6">
        <v>6</v>
      </c>
      <c r="C12" s="79">
        <v>9571997</v>
      </c>
      <c r="D12" s="80">
        <v>21934</v>
      </c>
      <c r="E12" s="79">
        <v>4968</v>
      </c>
      <c r="H12" s="87"/>
    </row>
    <row r="13" spans="1:8" ht="30.75" customHeight="1" x14ac:dyDescent="0.2">
      <c r="A13" s="24" t="s">
        <v>133</v>
      </c>
      <c r="B13" s="6">
        <v>83</v>
      </c>
      <c r="C13" s="79">
        <v>42608071</v>
      </c>
      <c r="D13" s="79">
        <v>109728</v>
      </c>
      <c r="E13" s="79">
        <v>35211</v>
      </c>
      <c r="H13" s="33"/>
    </row>
    <row r="14" spans="1:8" ht="30.75" customHeight="1" x14ac:dyDescent="0.2">
      <c r="A14" s="24" t="s">
        <v>146</v>
      </c>
      <c r="B14" s="6">
        <v>41</v>
      </c>
      <c r="C14" s="79">
        <v>7523119</v>
      </c>
      <c r="D14" s="80">
        <v>1042361</v>
      </c>
      <c r="E14" s="79">
        <v>2115</v>
      </c>
      <c r="H14" s="33"/>
    </row>
    <row r="15" spans="1:8" ht="30.75" customHeight="1" x14ac:dyDescent="0.2">
      <c r="A15" s="24" t="s">
        <v>130</v>
      </c>
      <c r="B15" s="6">
        <v>98</v>
      </c>
      <c r="C15" s="79">
        <v>31644994</v>
      </c>
      <c r="D15" s="80">
        <v>1101538</v>
      </c>
      <c r="E15" s="79">
        <v>24160</v>
      </c>
      <c r="H15" s="33"/>
    </row>
    <row r="16" spans="1:8" ht="30.75" customHeight="1" x14ac:dyDescent="0.2">
      <c r="A16" s="24" t="s">
        <v>142</v>
      </c>
      <c r="B16" s="6">
        <v>97</v>
      </c>
      <c r="C16" s="79">
        <v>425182</v>
      </c>
      <c r="D16" s="88" t="s">
        <v>143</v>
      </c>
      <c r="E16" s="79">
        <v>3435</v>
      </c>
      <c r="H16" s="87"/>
    </row>
    <row r="17" spans="1:8" ht="30.75" customHeight="1" x14ac:dyDescent="0.2">
      <c r="A17" s="24" t="s">
        <v>129</v>
      </c>
      <c r="B17" s="6">
        <v>1198</v>
      </c>
      <c r="C17" s="79">
        <v>232818721</v>
      </c>
      <c r="D17" s="79">
        <v>23361487</v>
      </c>
      <c r="E17" s="79">
        <v>199077</v>
      </c>
      <c r="H17" s="33"/>
    </row>
    <row r="18" spans="1:8" ht="30.75" customHeight="1" x14ac:dyDescent="0.2">
      <c r="A18" s="24" t="s">
        <v>136</v>
      </c>
      <c r="B18" s="6">
        <v>15</v>
      </c>
      <c r="C18" s="79">
        <v>1438984</v>
      </c>
      <c r="D18" s="79">
        <v>52895</v>
      </c>
      <c r="E18" s="79">
        <v>788</v>
      </c>
      <c r="H18" s="33"/>
    </row>
    <row r="19" spans="1:8" ht="30.75" customHeight="1" x14ac:dyDescent="0.2">
      <c r="A19" s="24" t="s">
        <v>140</v>
      </c>
      <c r="B19" s="6">
        <v>84</v>
      </c>
      <c r="C19" s="79">
        <v>61980</v>
      </c>
      <c r="D19" s="88" t="s">
        <v>141</v>
      </c>
      <c r="E19" s="79">
        <v>1949</v>
      </c>
      <c r="H19" s="33"/>
    </row>
    <row r="20" spans="1:8" ht="30.75" customHeight="1" x14ac:dyDescent="0.2">
      <c r="A20" s="24" t="s">
        <v>132</v>
      </c>
      <c r="B20" s="6">
        <v>22</v>
      </c>
      <c r="C20" s="79">
        <v>3514518</v>
      </c>
      <c r="D20" s="79">
        <v>2811</v>
      </c>
      <c r="E20" s="79">
        <v>2415</v>
      </c>
      <c r="H20" s="33"/>
    </row>
    <row r="21" spans="1:8" ht="30.75" customHeight="1" x14ac:dyDescent="0.2">
      <c r="A21" s="24" t="s">
        <v>147</v>
      </c>
      <c r="B21" s="6">
        <v>18</v>
      </c>
      <c r="C21" s="79">
        <v>1238276</v>
      </c>
      <c r="D21" s="79">
        <v>97763</v>
      </c>
      <c r="E21" s="79">
        <v>901</v>
      </c>
      <c r="H21" s="33"/>
    </row>
    <row r="22" spans="1:8" ht="30.75" customHeight="1" x14ac:dyDescent="0.2">
      <c r="A22" s="24" t="s">
        <v>138</v>
      </c>
      <c r="B22" s="6">
        <v>24</v>
      </c>
      <c r="C22" s="79">
        <v>2581071</v>
      </c>
      <c r="D22" s="88" t="s">
        <v>139</v>
      </c>
      <c r="E22" s="79">
        <v>1500</v>
      </c>
      <c r="H22" s="33"/>
    </row>
    <row r="23" spans="1:8" ht="30.75" customHeight="1" x14ac:dyDescent="0.2">
      <c r="A23" s="24" t="s">
        <v>131</v>
      </c>
      <c r="B23" s="6">
        <v>43</v>
      </c>
      <c r="C23" s="79">
        <v>1628601</v>
      </c>
      <c r="D23" s="79">
        <v>15313</v>
      </c>
      <c r="E23" s="79">
        <v>2767</v>
      </c>
      <c r="H23" s="33"/>
    </row>
    <row r="24" spans="1:8" ht="30.75" customHeight="1" x14ac:dyDescent="0.2">
      <c r="A24" s="24" t="s">
        <v>144</v>
      </c>
      <c r="B24" s="6">
        <v>25</v>
      </c>
      <c r="C24" s="79">
        <v>13436</v>
      </c>
      <c r="D24" s="80" t="s">
        <v>145</v>
      </c>
      <c r="E24" s="79">
        <v>572</v>
      </c>
      <c r="H24" s="33"/>
    </row>
    <row r="25" spans="1:8" ht="30.75" customHeight="1" x14ac:dyDescent="0.2">
      <c r="A25" s="24" t="s">
        <v>137</v>
      </c>
      <c r="B25" s="6">
        <v>54</v>
      </c>
      <c r="C25" s="79">
        <v>3094617</v>
      </c>
      <c r="D25" s="79">
        <v>263126</v>
      </c>
      <c r="E25" s="79">
        <v>2893</v>
      </c>
      <c r="H25" s="33"/>
    </row>
    <row r="26" spans="1:8" ht="30.75" customHeight="1" x14ac:dyDescent="0.2">
      <c r="A26" s="24" t="s">
        <v>134</v>
      </c>
      <c r="B26" s="6">
        <v>17</v>
      </c>
      <c r="C26" s="79">
        <v>13473727</v>
      </c>
      <c r="D26" s="82">
        <v>74570</v>
      </c>
      <c r="E26" s="82">
        <v>7625</v>
      </c>
      <c r="H26" s="87"/>
    </row>
    <row r="27" spans="1:8" ht="15" customHeight="1" x14ac:dyDescent="0.2">
      <c r="A27" s="13"/>
      <c r="B27" s="13"/>
      <c r="C27" s="13"/>
      <c r="D27" s="27"/>
      <c r="E27" s="9" t="s">
        <v>357</v>
      </c>
    </row>
    <row r="28" spans="1:8" ht="15" customHeight="1" x14ac:dyDescent="0.2"/>
    <row r="31" spans="1:8" x14ac:dyDescent="0.2">
      <c r="D31" s="78"/>
    </row>
    <row r="32" spans="1:8" x14ac:dyDescent="0.2">
      <c r="D32" s="79"/>
    </row>
    <row r="33" spans="4:4" x14ac:dyDescent="0.2">
      <c r="D33" s="80"/>
    </row>
    <row r="34" spans="4:4" x14ac:dyDescent="0.2">
      <c r="D34" s="79"/>
    </row>
    <row r="35" spans="4:4" x14ac:dyDescent="0.2">
      <c r="D35" s="79"/>
    </row>
    <row r="36" spans="4:4" x14ac:dyDescent="0.2">
      <c r="D36" s="79"/>
    </row>
    <row r="37" spans="4:4" x14ac:dyDescent="0.2">
      <c r="D37" s="79"/>
    </row>
    <row r="38" spans="4:4" x14ac:dyDescent="0.2">
      <c r="D38" s="80"/>
    </row>
    <row r="39" spans="4:4" x14ac:dyDescent="0.2">
      <c r="D39" s="79"/>
    </row>
    <row r="40" spans="4:4" x14ac:dyDescent="0.2">
      <c r="D40" s="79"/>
    </row>
    <row r="41" spans="4:4" x14ac:dyDescent="0.2">
      <c r="D41" s="80"/>
    </row>
    <row r="42" spans="4:4" x14ac:dyDescent="0.2">
      <c r="D42" s="80"/>
    </row>
    <row r="43" spans="4:4" x14ac:dyDescent="0.2">
      <c r="D43" s="79"/>
    </row>
  </sheetData>
  <sortState ref="A13:E27">
    <sortCondition ref="A12"/>
  </sortState>
  <mergeCells count="4">
    <mergeCell ref="A1:E1"/>
    <mergeCell ref="A2:E2"/>
    <mergeCell ref="A4:E4"/>
    <mergeCell ref="A5:E5"/>
  </mergeCells>
  <printOptions horizontalCentered="1"/>
  <pageMargins left="0.6" right="0.6" top="0.5" bottom="0.5" header="0" footer="0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27"/>
  <sheetViews>
    <sheetView showGridLines="0" view="pageBreakPreview" zoomScale="70" zoomScaleSheetLayoutView="70" workbookViewId="0">
      <selection activeCell="A4" sqref="A4:E5"/>
    </sheetView>
  </sheetViews>
  <sheetFormatPr defaultColWidth="9.77734375" defaultRowHeight="12.75" x14ac:dyDescent="0.2"/>
  <cols>
    <col min="1" max="2" width="10.6640625" style="6" customWidth="1"/>
    <col min="3" max="3" width="12" style="6" customWidth="1"/>
    <col min="4" max="4" width="13.6640625" style="6" customWidth="1"/>
    <col min="5" max="5" width="16.5546875" style="6" customWidth="1"/>
    <col min="6" max="16384" width="9.77734375" style="6"/>
  </cols>
  <sheetData>
    <row r="1" spans="1:5" x14ac:dyDescent="0.2">
      <c r="A1" s="165">
        <v>154</v>
      </c>
      <c r="B1" s="165"/>
      <c r="C1" s="165"/>
      <c r="D1" s="165"/>
      <c r="E1" s="165"/>
    </row>
    <row r="2" spans="1:5" ht="13.5" x14ac:dyDescent="0.25">
      <c r="B2" s="18"/>
      <c r="C2" s="18"/>
      <c r="E2" s="62" t="s">
        <v>0</v>
      </c>
    </row>
    <row r="3" spans="1:5" x14ac:dyDescent="0.2">
      <c r="B3" s="18"/>
      <c r="C3" s="18"/>
      <c r="D3" s="18"/>
      <c r="E3" s="18"/>
    </row>
    <row r="4" spans="1:5" ht="15.75" x14ac:dyDescent="0.25">
      <c r="A4" s="173" t="s">
        <v>152</v>
      </c>
      <c r="B4" s="174"/>
      <c r="C4" s="174"/>
      <c r="D4" s="174"/>
      <c r="E4" s="174"/>
    </row>
    <row r="5" spans="1:5" ht="15.75" x14ac:dyDescent="0.25">
      <c r="A5" s="166" t="s">
        <v>153</v>
      </c>
      <c r="B5" s="166"/>
      <c r="C5" s="166"/>
      <c r="D5" s="166"/>
      <c r="E5" s="166"/>
    </row>
    <row r="6" spans="1:5" x14ac:dyDescent="0.2">
      <c r="B6" s="18"/>
      <c r="C6" s="18"/>
      <c r="E6" s="21" t="s">
        <v>1</v>
      </c>
    </row>
    <row r="7" spans="1:5" s="40" customFormat="1" ht="56.25" customHeight="1" x14ac:dyDescent="0.2">
      <c r="A7" s="43" t="s">
        <v>151</v>
      </c>
      <c r="B7" s="44" t="s">
        <v>154</v>
      </c>
      <c r="C7" s="44" t="s">
        <v>155</v>
      </c>
      <c r="D7" s="44" t="s">
        <v>156</v>
      </c>
      <c r="E7" s="45" t="s">
        <v>157</v>
      </c>
    </row>
    <row r="8" spans="1:5" x14ac:dyDescent="0.2">
      <c r="A8" s="73" t="s">
        <v>53</v>
      </c>
      <c r="B8" s="74" t="s">
        <v>97</v>
      </c>
      <c r="C8" s="74" t="s">
        <v>98</v>
      </c>
      <c r="D8" s="74" t="s">
        <v>99</v>
      </c>
      <c r="E8" s="74" t="s">
        <v>100</v>
      </c>
    </row>
    <row r="9" spans="1:5" ht="13.5" customHeight="1" x14ac:dyDescent="0.2">
      <c r="A9" s="75"/>
      <c r="B9" s="76"/>
      <c r="C9" s="76"/>
      <c r="D9" s="76"/>
      <c r="E9" s="76"/>
    </row>
    <row r="10" spans="1:5" ht="24.95" customHeight="1" x14ac:dyDescent="0.2">
      <c r="A10" s="77" t="s">
        <v>128</v>
      </c>
      <c r="B10" s="78">
        <f>SUM(B11:B25)</f>
        <v>53060109</v>
      </c>
      <c r="C10" s="78">
        <f>SUM(C11:C25)</f>
        <v>751699664</v>
      </c>
      <c r="D10" s="78">
        <f>SUM(D11:D25)</f>
        <v>1200402292</v>
      </c>
      <c r="E10" s="78">
        <f>SUM(E11:E25)</f>
        <v>448702628</v>
      </c>
    </row>
    <row r="11" spans="1:5" ht="34.5" customHeight="1" x14ac:dyDescent="0.2">
      <c r="A11" s="24" t="s">
        <v>135</v>
      </c>
      <c r="B11" s="79">
        <v>288171</v>
      </c>
      <c r="C11" s="79">
        <v>2004681</v>
      </c>
      <c r="D11" s="79">
        <v>3201310</v>
      </c>
      <c r="E11" s="79">
        <v>1196629</v>
      </c>
    </row>
    <row r="12" spans="1:5" ht="34.5" customHeight="1" x14ac:dyDescent="0.2">
      <c r="A12" s="24" t="s">
        <v>133</v>
      </c>
      <c r="B12" s="79">
        <v>3643965</v>
      </c>
      <c r="C12" s="79">
        <v>56553728</v>
      </c>
      <c r="D12" s="79">
        <v>90311633</v>
      </c>
      <c r="E12" s="79">
        <v>33757905</v>
      </c>
    </row>
    <row r="13" spans="1:5" ht="34.5" customHeight="1" x14ac:dyDescent="0.2">
      <c r="A13" s="24" t="s">
        <v>146</v>
      </c>
      <c r="B13" s="79">
        <v>473557</v>
      </c>
      <c r="C13" s="79">
        <v>15511004</v>
      </c>
      <c r="D13" s="79">
        <v>24769793</v>
      </c>
      <c r="E13" s="79">
        <v>9258789</v>
      </c>
    </row>
    <row r="14" spans="1:5" ht="34.5" customHeight="1" x14ac:dyDescent="0.2">
      <c r="A14" s="24" t="s">
        <v>130</v>
      </c>
      <c r="B14" s="79">
        <v>5140113</v>
      </c>
      <c r="C14" s="79">
        <v>47445709</v>
      </c>
      <c r="D14" s="79">
        <v>75766880</v>
      </c>
      <c r="E14" s="79">
        <v>28321171</v>
      </c>
    </row>
    <row r="15" spans="1:5" ht="34.5" customHeight="1" x14ac:dyDescent="0.2">
      <c r="A15" s="24" t="s">
        <v>142</v>
      </c>
      <c r="B15" s="79">
        <v>88737</v>
      </c>
      <c r="C15" s="79">
        <v>1573373</v>
      </c>
      <c r="D15" s="79">
        <v>2512547</v>
      </c>
      <c r="E15" s="79">
        <v>939174</v>
      </c>
    </row>
    <row r="16" spans="1:5" ht="34.5" customHeight="1" x14ac:dyDescent="0.2">
      <c r="A16" s="24" t="s">
        <v>129</v>
      </c>
      <c r="B16" s="79">
        <v>41221697</v>
      </c>
      <c r="C16" s="79">
        <v>567570766</v>
      </c>
      <c r="D16" s="79">
        <v>906363645</v>
      </c>
      <c r="E16" s="79">
        <v>338792879</v>
      </c>
    </row>
    <row r="17" spans="1:5" ht="34.5" customHeight="1" x14ac:dyDescent="0.2">
      <c r="A17" s="24" t="s">
        <v>136</v>
      </c>
      <c r="B17" s="79">
        <v>78199</v>
      </c>
      <c r="C17" s="79">
        <v>2298307</v>
      </c>
      <c r="D17" s="79">
        <v>3670207</v>
      </c>
      <c r="E17" s="79">
        <v>1371900</v>
      </c>
    </row>
    <row r="18" spans="1:5" ht="34.5" customHeight="1" x14ac:dyDescent="0.2">
      <c r="A18" s="24" t="s">
        <v>140</v>
      </c>
      <c r="B18" s="79">
        <v>24409</v>
      </c>
      <c r="C18" s="79">
        <v>239476</v>
      </c>
      <c r="D18" s="79">
        <v>382424</v>
      </c>
      <c r="E18" s="79">
        <v>142948</v>
      </c>
    </row>
    <row r="19" spans="1:5" ht="34.5" customHeight="1" x14ac:dyDescent="0.2">
      <c r="A19" s="24" t="s">
        <v>132</v>
      </c>
      <c r="B19" s="79">
        <v>198149</v>
      </c>
      <c r="C19" s="79">
        <v>6116430</v>
      </c>
      <c r="D19" s="79">
        <v>9767433</v>
      </c>
      <c r="E19" s="79">
        <v>3651003</v>
      </c>
    </row>
    <row r="20" spans="1:5" ht="34.5" customHeight="1" x14ac:dyDescent="0.2">
      <c r="A20" s="24" t="s">
        <v>147</v>
      </c>
      <c r="B20" s="79">
        <v>109097</v>
      </c>
      <c r="C20" s="79">
        <v>3252906</v>
      </c>
      <c r="D20" s="79">
        <v>5194622</v>
      </c>
      <c r="E20" s="79">
        <v>1941716</v>
      </c>
    </row>
    <row r="21" spans="1:5" ht="34.5" customHeight="1" x14ac:dyDescent="0.2">
      <c r="A21" s="24" t="s">
        <v>138</v>
      </c>
      <c r="B21" s="79">
        <v>262740</v>
      </c>
      <c r="C21" s="79">
        <v>7647232</v>
      </c>
      <c r="D21" s="79">
        <v>12211998</v>
      </c>
      <c r="E21" s="79">
        <v>4564766</v>
      </c>
    </row>
    <row r="22" spans="1:5" ht="34.5" customHeight="1" x14ac:dyDescent="0.2">
      <c r="A22" s="24" t="s">
        <v>131</v>
      </c>
      <c r="B22" s="79">
        <v>450772</v>
      </c>
      <c r="C22" s="79">
        <v>11107227</v>
      </c>
      <c r="D22" s="79">
        <v>17737325</v>
      </c>
      <c r="E22" s="79">
        <v>6630098</v>
      </c>
    </row>
    <row r="23" spans="1:5" ht="34.5" customHeight="1" x14ac:dyDescent="0.2">
      <c r="A23" s="24" t="s">
        <v>144</v>
      </c>
      <c r="B23" s="79">
        <v>6842</v>
      </c>
      <c r="C23" s="79">
        <v>33057</v>
      </c>
      <c r="D23" s="79">
        <v>52790</v>
      </c>
      <c r="E23" s="79">
        <v>19733</v>
      </c>
    </row>
    <row r="24" spans="1:5" ht="34.5" customHeight="1" x14ac:dyDescent="0.2">
      <c r="A24" s="24" t="s">
        <v>137</v>
      </c>
      <c r="B24" s="79">
        <v>312048</v>
      </c>
      <c r="C24" s="79">
        <v>11156628</v>
      </c>
      <c r="D24" s="79">
        <v>17816213</v>
      </c>
      <c r="E24" s="79">
        <v>6659585</v>
      </c>
    </row>
    <row r="25" spans="1:5" ht="34.5" customHeight="1" x14ac:dyDescent="0.2">
      <c r="A25" s="24" t="s">
        <v>134</v>
      </c>
      <c r="B25" s="79">
        <v>761613</v>
      </c>
      <c r="C25" s="79">
        <v>19189140</v>
      </c>
      <c r="D25" s="82">
        <v>30643472</v>
      </c>
      <c r="E25" s="79">
        <v>11454332</v>
      </c>
    </row>
    <row r="26" spans="1:5" ht="15" customHeight="1" x14ac:dyDescent="0.2">
      <c r="A26" s="13" t="s">
        <v>354</v>
      </c>
      <c r="B26" s="13"/>
      <c r="C26" s="13"/>
      <c r="E26" s="13"/>
    </row>
    <row r="27" spans="1:5" x14ac:dyDescent="0.2">
      <c r="E27" s="89"/>
    </row>
  </sheetData>
  <sortState ref="A11:E25">
    <sortCondition ref="A11"/>
  </sortState>
  <mergeCells count="3">
    <mergeCell ref="A1:E1"/>
    <mergeCell ref="A4:E4"/>
    <mergeCell ref="A5:E5"/>
  </mergeCells>
  <printOptions horizontalCentered="1"/>
  <pageMargins left="0.6" right="0.6" top="0.5" bottom="0.5" header="0" footer="0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9"/>
  <sheetViews>
    <sheetView showGridLines="0" view="pageBreakPreview" zoomScale="80" zoomScaleSheetLayoutView="80" workbookViewId="0">
      <selection activeCell="J10" sqref="J10"/>
    </sheetView>
  </sheetViews>
  <sheetFormatPr defaultColWidth="9.77734375" defaultRowHeight="12.75" x14ac:dyDescent="0.2"/>
  <cols>
    <col min="1" max="1" width="10.109375" style="6" customWidth="1"/>
    <col min="2" max="2" width="15.5546875" style="6" customWidth="1"/>
    <col min="3" max="3" width="13.6640625" style="6" customWidth="1"/>
    <col min="4" max="4" width="13" style="6" customWidth="1"/>
    <col min="5" max="5" width="9.44140625" style="6" customWidth="1"/>
    <col min="6" max="6" width="12.33203125" style="6" customWidth="1"/>
    <col min="7" max="7" width="9.77734375" style="6" customWidth="1"/>
    <col min="8" max="16384" width="9.77734375" style="6"/>
  </cols>
  <sheetData>
    <row r="1" spans="1:4" x14ac:dyDescent="0.2">
      <c r="A1" s="165">
        <v>155</v>
      </c>
      <c r="B1" s="165"/>
      <c r="C1" s="165"/>
      <c r="D1" s="165"/>
    </row>
    <row r="2" spans="1:4" ht="13.5" x14ac:dyDescent="0.25">
      <c r="A2" s="90" t="s">
        <v>158</v>
      </c>
      <c r="B2" s="18"/>
      <c r="C2" s="18"/>
      <c r="D2" s="18"/>
    </row>
    <row r="3" spans="1:4" ht="13.5" x14ac:dyDescent="0.25">
      <c r="A3" s="90"/>
      <c r="B3" s="18"/>
      <c r="C3" s="18"/>
      <c r="D3" s="18"/>
    </row>
    <row r="4" spans="1:4" ht="24.75" customHeight="1" x14ac:dyDescent="0.25">
      <c r="A4" s="167" t="s">
        <v>159</v>
      </c>
      <c r="B4" s="167"/>
      <c r="C4" s="167"/>
      <c r="D4" s="167"/>
    </row>
    <row r="5" spans="1:4" ht="15.75" x14ac:dyDescent="0.25">
      <c r="A5" s="167" t="s">
        <v>160</v>
      </c>
      <c r="B5" s="167"/>
      <c r="C5" s="167"/>
      <c r="D5" s="167"/>
    </row>
    <row r="6" spans="1:4" ht="15.75" x14ac:dyDescent="0.25">
      <c r="A6" s="167" t="s">
        <v>161</v>
      </c>
      <c r="B6" s="167"/>
      <c r="C6" s="167"/>
      <c r="D6" s="167"/>
    </row>
    <row r="7" spans="1:4" x14ac:dyDescent="0.2">
      <c r="A7" s="91"/>
      <c r="B7" s="91"/>
      <c r="C7" s="91"/>
      <c r="D7" s="91"/>
    </row>
    <row r="8" spans="1:4" ht="18.600000000000001" customHeight="1" x14ac:dyDescent="0.2">
      <c r="A8" s="92" t="s">
        <v>162</v>
      </c>
      <c r="B8" s="31" t="s">
        <v>163</v>
      </c>
      <c r="C8" s="31"/>
      <c r="D8" s="93" t="s">
        <v>164</v>
      </c>
    </row>
    <row r="9" spans="1:4" ht="47.25" customHeight="1" x14ac:dyDescent="0.2">
      <c r="A9" s="94" t="s">
        <v>165</v>
      </c>
      <c r="B9" s="95">
        <v>255.8</v>
      </c>
      <c r="C9" s="96"/>
      <c r="D9" s="97">
        <f>(B9-271.5)/271.5</f>
        <v>-5.782688766114176E-2</v>
      </c>
    </row>
    <row r="10" spans="1:4" ht="47.25" customHeight="1" x14ac:dyDescent="0.2">
      <c r="A10" s="94" t="s">
        <v>166</v>
      </c>
      <c r="B10" s="95">
        <v>253.8</v>
      </c>
      <c r="C10" s="96"/>
      <c r="D10" s="97">
        <f t="shared" ref="D10:D18" si="0">(B10-B9)/B9</f>
        <v>-7.8186082877247844E-3</v>
      </c>
    </row>
    <row r="11" spans="1:4" ht="47.25" customHeight="1" x14ac:dyDescent="0.2">
      <c r="A11" s="94" t="s">
        <v>167</v>
      </c>
      <c r="B11" s="95">
        <v>247.4</v>
      </c>
      <c r="C11" s="96"/>
      <c r="D11" s="97">
        <f t="shared" si="0"/>
        <v>-2.521670606776992E-2</v>
      </c>
    </row>
    <row r="12" spans="1:4" ht="47.25" customHeight="1" x14ac:dyDescent="0.2">
      <c r="A12" s="94" t="s">
        <v>168</v>
      </c>
      <c r="B12" s="95">
        <v>247.1</v>
      </c>
      <c r="C12" s="96"/>
      <c r="D12" s="97">
        <f t="shared" si="0"/>
        <v>-1.2126111560226813E-3</v>
      </c>
    </row>
    <row r="13" spans="1:4" ht="47.25" customHeight="1" x14ac:dyDescent="0.2">
      <c r="A13" s="94" t="s">
        <v>169</v>
      </c>
      <c r="B13" s="95">
        <v>275.8</v>
      </c>
      <c r="C13" s="96"/>
      <c r="D13" s="97">
        <f t="shared" si="0"/>
        <v>0.11614730878186975</v>
      </c>
    </row>
    <row r="14" spans="1:4" ht="47.25" customHeight="1" x14ac:dyDescent="0.2">
      <c r="A14" s="94" t="s">
        <v>170</v>
      </c>
      <c r="B14" s="95">
        <v>348</v>
      </c>
      <c r="C14" s="96"/>
      <c r="D14" s="97">
        <f t="shared" si="0"/>
        <v>0.26178390137780994</v>
      </c>
    </row>
    <row r="15" spans="1:4" ht="47.25" customHeight="1" x14ac:dyDescent="0.2">
      <c r="A15" s="98" t="s">
        <v>171</v>
      </c>
      <c r="B15" s="95">
        <v>348.4</v>
      </c>
      <c r="C15" s="99"/>
      <c r="D15" s="97">
        <f t="shared" si="0"/>
        <v>1.1494252873562566E-3</v>
      </c>
    </row>
    <row r="16" spans="1:4" ht="47.25" customHeight="1" x14ac:dyDescent="0.2">
      <c r="A16" s="98" t="s">
        <v>172</v>
      </c>
      <c r="B16" s="100">
        <v>300.2</v>
      </c>
      <c r="C16" s="99"/>
      <c r="D16" s="101">
        <f t="shared" si="0"/>
        <v>-0.13834672789896668</v>
      </c>
    </row>
    <row r="17" spans="1:10" ht="47.25" customHeight="1" x14ac:dyDescent="0.2">
      <c r="A17" s="98" t="s">
        <v>173</v>
      </c>
      <c r="B17" s="100">
        <v>336.1</v>
      </c>
      <c r="C17" s="99"/>
      <c r="D17" s="101">
        <f t="shared" si="0"/>
        <v>0.11958694203864102</v>
      </c>
    </row>
    <row r="18" spans="1:10" ht="47.25" customHeight="1" x14ac:dyDescent="0.2">
      <c r="A18" s="102" t="s">
        <v>174</v>
      </c>
      <c r="B18" s="103">
        <v>278.2</v>
      </c>
      <c r="C18" s="70"/>
      <c r="D18" s="104">
        <f t="shared" si="0"/>
        <v>-0.17227015769116344</v>
      </c>
      <c r="J18" s="40"/>
    </row>
    <row r="19" spans="1:10" ht="37.5" customHeight="1" x14ac:dyDescent="0.2">
      <c r="A19" s="175" t="s">
        <v>358</v>
      </c>
      <c r="B19" s="175"/>
      <c r="C19" s="175"/>
      <c r="D19" s="175"/>
    </row>
    <row r="20" spans="1:10" ht="13.5" customHeight="1" x14ac:dyDescent="0.2"/>
    <row r="21" spans="1:10" s="27" customFormat="1" ht="20.100000000000001" customHeight="1" x14ac:dyDescent="0.2">
      <c r="A21" s="6"/>
      <c r="B21" s="6"/>
      <c r="C21" s="6"/>
      <c r="D21" s="9"/>
      <c r="E21" s="105"/>
    </row>
    <row r="22" spans="1:10" ht="20.100000000000001" customHeight="1" x14ac:dyDescent="0.2"/>
    <row r="23" spans="1:10" ht="20.100000000000001" customHeight="1" x14ac:dyDescent="0.2"/>
    <row r="24" spans="1:10" ht="20.100000000000001" customHeight="1" x14ac:dyDescent="0.2"/>
    <row r="25" spans="1:10" ht="20.100000000000001" customHeight="1" x14ac:dyDescent="0.2"/>
    <row r="26" spans="1:10" ht="20.100000000000001" customHeight="1" x14ac:dyDescent="0.2">
      <c r="A26" s="27"/>
      <c r="B26" s="27"/>
      <c r="C26" s="27"/>
      <c r="D26" s="27"/>
    </row>
    <row r="27" spans="1:10" s="27" customFormat="1" ht="20.100000000000001" customHeight="1" x14ac:dyDescent="0.2">
      <c r="A27" s="6"/>
      <c r="B27" s="6"/>
      <c r="C27" s="6"/>
      <c r="D27" s="6"/>
    </row>
    <row r="28" spans="1:10" ht="20.100000000000001" customHeight="1" x14ac:dyDescent="0.2"/>
    <row r="29" spans="1:10" ht="25.5" customHeight="1" x14ac:dyDescent="0.2"/>
  </sheetData>
  <mergeCells count="5">
    <mergeCell ref="A4:D4"/>
    <mergeCell ref="A5:D5"/>
    <mergeCell ref="A6:D6"/>
    <mergeCell ref="A19:D19"/>
    <mergeCell ref="A1:D1"/>
  </mergeCells>
  <printOptions horizontalCentered="1"/>
  <pageMargins left="0.6" right="0.6" top="0.5" bottom="0.5" header="0" footer="0"/>
  <pageSetup paperSize="9" scale="95" orientation="portrait" r:id="rId1"/>
  <colBreaks count="1" manualBreakCount="1">
    <brk id="4" max="1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5"/>
  <sheetViews>
    <sheetView showGridLines="0" view="pageBreakPreview" zoomScale="80" zoomScaleSheetLayoutView="80" workbookViewId="0">
      <selection activeCell="J6" sqref="J6"/>
    </sheetView>
  </sheetViews>
  <sheetFormatPr defaultRowHeight="12.75" x14ac:dyDescent="0.2"/>
  <cols>
    <col min="1" max="1" width="9.21875" style="6" customWidth="1"/>
    <col min="2" max="2" width="6" style="6" customWidth="1"/>
    <col min="3" max="3" width="7.6640625" style="6" customWidth="1"/>
    <col min="4" max="4" width="4.5546875" style="6" customWidth="1"/>
    <col min="5" max="5" width="8.88671875" style="6"/>
    <col min="6" max="6" width="11.21875" style="6" customWidth="1"/>
    <col min="7" max="7" width="1.109375" style="6" customWidth="1"/>
    <col min="8" max="16384" width="8.88671875" style="6"/>
  </cols>
  <sheetData>
    <row r="1" spans="1:8" ht="12" customHeight="1" x14ac:dyDescent="0.2">
      <c r="A1" s="165">
        <v>156</v>
      </c>
      <c r="B1" s="165"/>
      <c r="C1" s="165"/>
      <c r="D1" s="165"/>
      <c r="E1" s="165"/>
      <c r="F1" s="165"/>
      <c r="G1" s="165"/>
    </row>
    <row r="2" spans="1:8" ht="13.5" x14ac:dyDescent="0.25">
      <c r="A2" s="184" t="s">
        <v>158</v>
      </c>
      <c r="B2" s="184"/>
      <c r="C2" s="184"/>
      <c r="D2" s="184"/>
      <c r="E2" s="184"/>
      <c r="F2" s="184"/>
      <c r="G2" s="184"/>
    </row>
    <row r="3" spans="1:8" ht="37.5" customHeight="1" x14ac:dyDescent="0.25">
      <c r="A3" s="170" t="s">
        <v>362</v>
      </c>
      <c r="B3" s="170"/>
      <c r="C3" s="170"/>
      <c r="D3" s="170"/>
      <c r="E3" s="170"/>
      <c r="F3" s="170"/>
      <c r="G3" s="170"/>
    </row>
    <row r="4" spans="1:8" ht="15.75" x14ac:dyDescent="0.25">
      <c r="A4" s="167" t="s">
        <v>161</v>
      </c>
      <c r="B4" s="167"/>
      <c r="C4" s="167"/>
      <c r="D4" s="167"/>
      <c r="E4" s="167"/>
      <c r="F4" s="167"/>
      <c r="G4" s="167"/>
    </row>
    <row r="5" spans="1:8" x14ac:dyDescent="0.2">
      <c r="A5" s="106"/>
      <c r="B5" s="83"/>
      <c r="C5" s="83"/>
      <c r="D5" s="83"/>
      <c r="E5" s="83"/>
      <c r="F5" s="83"/>
    </row>
    <row r="6" spans="1:8" x14ac:dyDescent="0.2">
      <c r="A6" s="182" t="s">
        <v>162</v>
      </c>
      <c r="B6" s="176" t="s">
        <v>163</v>
      </c>
      <c r="C6" s="176"/>
      <c r="D6" s="176"/>
      <c r="E6" s="176" t="s">
        <v>164</v>
      </c>
      <c r="F6" s="176"/>
      <c r="G6" s="177"/>
    </row>
    <row r="7" spans="1:8" x14ac:dyDescent="0.2">
      <c r="A7" s="183"/>
      <c r="B7" s="178"/>
      <c r="C7" s="178"/>
      <c r="D7" s="178"/>
      <c r="E7" s="178"/>
      <c r="F7" s="178"/>
      <c r="G7" s="179"/>
    </row>
    <row r="8" spans="1:8" x14ac:dyDescent="0.2">
      <c r="A8" s="39"/>
      <c r="B8" s="107"/>
      <c r="C8" s="39"/>
      <c r="D8" s="39"/>
      <c r="E8" s="39"/>
      <c r="F8" s="39"/>
    </row>
    <row r="9" spans="1:8" x14ac:dyDescent="0.2">
      <c r="A9" s="180" t="s">
        <v>174</v>
      </c>
      <c r="B9" s="180"/>
      <c r="C9" s="180"/>
      <c r="D9" s="180"/>
      <c r="E9" s="180"/>
      <c r="F9" s="180"/>
      <c r="G9" s="180"/>
    </row>
    <row r="10" spans="1:8" x14ac:dyDescent="0.2">
      <c r="A10" s="108"/>
      <c r="B10" s="84"/>
      <c r="C10" s="84"/>
      <c r="D10" s="84"/>
      <c r="F10" s="84"/>
      <c r="H10" s="27"/>
    </row>
    <row r="11" spans="1:8" x14ac:dyDescent="0.2">
      <c r="A11" s="24" t="s">
        <v>177</v>
      </c>
      <c r="C11" s="109">
        <v>290.8</v>
      </c>
      <c r="D11" s="110"/>
      <c r="E11" s="111"/>
      <c r="F11" s="112" t="s">
        <v>178</v>
      </c>
      <c r="H11" s="113"/>
    </row>
    <row r="12" spans="1:8" x14ac:dyDescent="0.2">
      <c r="C12" s="114"/>
      <c r="E12" s="89"/>
      <c r="F12" s="115"/>
      <c r="H12" s="113"/>
    </row>
    <row r="13" spans="1:8" x14ac:dyDescent="0.2">
      <c r="A13" s="24" t="s">
        <v>179</v>
      </c>
      <c r="C13" s="109">
        <v>265.5</v>
      </c>
      <c r="E13" s="111"/>
      <c r="F13" s="116">
        <f>(C13-C11)/C11</f>
        <v>-8.7001375515818463E-2</v>
      </c>
      <c r="H13" s="113"/>
    </row>
    <row r="14" spans="1:8" x14ac:dyDescent="0.2">
      <c r="C14" s="114"/>
      <c r="E14" s="89"/>
      <c r="F14" s="115"/>
      <c r="H14" s="113"/>
    </row>
    <row r="15" spans="1:8" x14ac:dyDescent="0.2">
      <c r="A15" s="24" t="s">
        <v>180</v>
      </c>
      <c r="C15" s="109">
        <v>311.3</v>
      </c>
      <c r="E15" s="111"/>
      <c r="F15" s="116">
        <f>(C15-C13)/C13</f>
        <v>0.17250470809792848</v>
      </c>
      <c r="H15" s="113"/>
    </row>
    <row r="16" spans="1:8" x14ac:dyDescent="0.2">
      <c r="C16" s="114"/>
      <c r="E16" s="89"/>
      <c r="F16" s="117"/>
      <c r="H16" s="113"/>
    </row>
    <row r="17" spans="1:8" x14ac:dyDescent="0.2">
      <c r="A17" s="24" t="s">
        <v>181</v>
      </c>
      <c r="C17" s="109">
        <v>287</v>
      </c>
      <c r="E17" s="111"/>
      <c r="F17" s="116">
        <f>(C17-C15)/C15</f>
        <v>-7.8059749437841344E-2</v>
      </c>
      <c r="H17" s="113"/>
    </row>
    <row r="18" spans="1:8" x14ac:dyDescent="0.2">
      <c r="C18" s="114"/>
      <c r="E18" s="89"/>
      <c r="F18" s="117"/>
      <c r="H18" s="113"/>
    </row>
    <row r="19" spans="1:8" x14ac:dyDescent="0.2">
      <c r="A19" s="24" t="s">
        <v>182</v>
      </c>
      <c r="C19" s="109">
        <v>273.3</v>
      </c>
      <c r="E19" s="111"/>
      <c r="F19" s="116">
        <f>(C19-C17)/C17</f>
        <v>-4.7735191637630625E-2</v>
      </c>
      <c r="H19" s="113"/>
    </row>
    <row r="20" spans="1:8" x14ac:dyDescent="0.2">
      <c r="C20" s="114"/>
      <c r="E20" s="89"/>
      <c r="F20" s="117"/>
      <c r="H20" s="113"/>
    </row>
    <row r="21" spans="1:8" x14ac:dyDescent="0.2">
      <c r="A21" s="24" t="s">
        <v>183</v>
      </c>
      <c r="C21" s="109">
        <v>265.2</v>
      </c>
      <c r="E21" s="111"/>
      <c r="F21" s="116">
        <f>(C21-C19)/C19</f>
        <v>-2.9637760702524781E-2</v>
      </c>
      <c r="H21" s="27"/>
    </row>
    <row r="22" spans="1:8" x14ac:dyDescent="0.2">
      <c r="A22" s="24"/>
      <c r="C22" s="114"/>
      <c r="E22" s="89"/>
      <c r="F22" s="117"/>
    </row>
    <row r="23" spans="1:8" x14ac:dyDescent="0.2">
      <c r="A23" s="24" t="s">
        <v>184</v>
      </c>
      <c r="C23" s="109">
        <v>321.3</v>
      </c>
      <c r="E23" s="111"/>
      <c r="F23" s="116">
        <f>(C23-C21)/C21</f>
        <v>0.21153846153846162</v>
      </c>
    </row>
    <row r="24" spans="1:8" x14ac:dyDescent="0.2">
      <c r="A24" s="24"/>
      <c r="C24" s="118"/>
      <c r="E24" s="89"/>
      <c r="F24" s="117"/>
    </row>
    <row r="25" spans="1:8" x14ac:dyDescent="0.2">
      <c r="A25" s="24" t="s">
        <v>185</v>
      </c>
      <c r="C25" s="109">
        <v>309</v>
      </c>
      <c r="E25" s="111"/>
      <c r="F25" s="116">
        <f>(C25-C23)/C23</f>
        <v>-3.8281979458450084E-2</v>
      </c>
    </row>
    <row r="26" spans="1:8" x14ac:dyDescent="0.2">
      <c r="A26" s="24"/>
      <c r="C26" s="118"/>
      <c r="E26" s="89"/>
    </row>
    <row r="27" spans="1:8" x14ac:dyDescent="0.2">
      <c r="A27" s="24" t="s">
        <v>186</v>
      </c>
      <c r="C27" s="109">
        <v>279.7</v>
      </c>
      <c r="E27" s="111"/>
      <c r="F27" s="116">
        <f>(C27-C25)/C25</f>
        <v>-9.4822006472491949E-2</v>
      </c>
    </row>
    <row r="28" spans="1:8" x14ac:dyDescent="0.2">
      <c r="A28" s="24"/>
      <c r="C28" s="118"/>
      <c r="E28" s="111"/>
      <c r="F28" s="119"/>
    </row>
    <row r="29" spans="1:8" x14ac:dyDescent="0.2">
      <c r="A29" s="24" t="s">
        <v>187</v>
      </c>
      <c r="C29" s="109">
        <v>258.2</v>
      </c>
      <c r="E29" s="111"/>
      <c r="F29" s="116">
        <f>(C29-C27)/C27</f>
        <v>-7.6868072935287815E-2</v>
      </c>
    </row>
    <row r="30" spans="1:8" x14ac:dyDescent="0.2">
      <c r="A30" s="24"/>
      <c r="C30" s="118"/>
      <c r="E30" s="111"/>
      <c r="F30" s="119"/>
    </row>
    <row r="31" spans="1:8" x14ac:dyDescent="0.2">
      <c r="A31" s="24" t="s">
        <v>188</v>
      </c>
      <c r="C31" s="118">
        <v>248.2</v>
      </c>
      <c r="E31" s="111"/>
      <c r="F31" s="116">
        <f>(C31-C29)/C29</f>
        <v>-3.8729666924864445E-2</v>
      </c>
    </row>
    <row r="32" spans="1:8" x14ac:dyDescent="0.2">
      <c r="A32" s="24"/>
      <c r="C32" s="118"/>
      <c r="E32" s="111"/>
      <c r="F32" s="117"/>
    </row>
    <row r="33" spans="1:7" x14ac:dyDescent="0.2">
      <c r="A33" s="24" t="s">
        <v>189</v>
      </c>
      <c r="C33" s="118">
        <v>257.60000000000002</v>
      </c>
      <c r="E33" s="89"/>
      <c r="F33" s="116">
        <f>(C33-C31)/C31</f>
        <v>3.7872683319903441E-2</v>
      </c>
    </row>
    <row r="34" spans="1:7" x14ac:dyDescent="0.2">
      <c r="A34" s="39"/>
      <c r="B34" s="39"/>
      <c r="C34" s="39"/>
      <c r="D34" s="39"/>
      <c r="E34" s="39"/>
      <c r="F34" s="39"/>
    </row>
    <row r="35" spans="1:7" ht="30" customHeight="1" x14ac:dyDescent="0.2">
      <c r="A35" s="181" t="s">
        <v>359</v>
      </c>
      <c r="B35" s="181"/>
      <c r="C35" s="181"/>
      <c r="D35" s="181"/>
      <c r="E35" s="181"/>
      <c r="F35" s="181"/>
      <c r="G35" s="181"/>
    </row>
  </sheetData>
  <mergeCells count="9">
    <mergeCell ref="A1:G1"/>
    <mergeCell ref="E6:G7"/>
    <mergeCell ref="A9:G9"/>
    <mergeCell ref="A35:G35"/>
    <mergeCell ref="A3:G3"/>
    <mergeCell ref="B6:D7"/>
    <mergeCell ref="A6:A7"/>
    <mergeCell ref="A4:G4"/>
    <mergeCell ref="A2:G2"/>
  </mergeCells>
  <printOptions horizontalCentered="1"/>
  <pageMargins left="0.6" right="0.6" top="0.5" bottom="0.5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8"/>
  <sheetViews>
    <sheetView view="pageBreakPreview" topLeftCell="A10" zoomScale="70" zoomScaleSheetLayoutView="70" workbookViewId="0">
      <selection activeCell="L8" sqref="L8"/>
    </sheetView>
  </sheetViews>
  <sheetFormatPr defaultRowHeight="12.75" x14ac:dyDescent="0.2"/>
  <cols>
    <col min="1" max="1" width="6.44140625" style="6" bestFit="1" customWidth="1"/>
    <col min="2" max="2" width="12.77734375" style="6" bestFit="1" customWidth="1"/>
    <col min="3" max="3" width="11.44140625" style="6" customWidth="1"/>
    <col min="4" max="4" width="7.6640625" style="6" customWidth="1"/>
    <col min="5" max="5" width="7.21875" style="6" customWidth="1"/>
    <col min="6" max="6" width="7.88671875" style="6" customWidth="1"/>
    <col min="7" max="8" width="7.21875" style="6" customWidth="1"/>
    <col min="9" max="9" width="7.5546875" style="6" customWidth="1"/>
    <col min="10" max="10" width="8.44140625" style="6" customWidth="1"/>
    <col min="11" max="16384" width="8.88671875" style="6"/>
  </cols>
  <sheetData>
    <row r="1" spans="1:10" x14ac:dyDescent="0.2">
      <c r="A1" s="185">
        <v>157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0" ht="13.5" x14ac:dyDescent="0.25">
      <c r="A2" s="192" t="s">
        <v>0</v>
      </c>
      <c r="B2" s="192"/>
      <c r="C2" s="192"/>
      <c r="D2" s="192"/>
      <c r="E2" s="192"/>
      <c r="F2" s="120"/>
      <c r="G2" s="120"/>
      <c r="H2" s="120"/>
      <c r="I2" s="120"/>
      <c r="J2" s="120"/>
    </row>
    <row r="3" spans="1:10" ht="24" customHeight="1" x14ac:dyDescent="0.25">
      <c r="A3" s="191" t="s">
        <v>190</v>
      </c>
      <c r="B3" s="191"/>
      <c r="C3" s="191"/>
      <c r="D3" s="191"/>
      <c r="E3" s="191"/>
      <c r="F3" s="191"/>
      <c r="G3" s="191"/>
      <c r="H3" s="191"/>
      <c r="I3" s="191"/>
      <c r="J3" s="191"/>
    </row>
    <row r="4" spans="1:10" ht="15.75" x14ac:dyDescent="0.25">
      <c r="A4" s="193" t="s">
        <v>191</v>
      </c>
      <c r="B4" s="193"/>
      <c r="C4" s="193"/>
      <c r="D4" s="193"/>
      <c r="E4" s="193"/>
      <c r="F4" s="193"/>
      <c r="G4" s="193"/>
      <c r="H4" s="193"/>
      <c r="I4" s="193"/>
      <c r="J4" s="10"/>
    </row>
    <row r="5" spans="1:10" x14ac:dyDescent="0.2">
      <c r="A5" s="122"/>
      <c r="B5" s="122"/>
      <c r="C5" s="122"/>
      <c r="D5" s="122"/>
      <c r="E5" s="122"/>
      <c r="F5" s="122"/>
      <c r="G5" s="122"/>
      <c r="H5" s="122"/>
      <c r="I5" s="122"/>
      <c r="J5" s="121"/>
    </row>
    <row r="6" spans="1:10" ht="30.75" customHeight="1" x14ac:dyDescent="0.2">
      <c r="A6" s="194" t="s">
        <v>192</v>
      </c>
      <c r="B6" s="186" t="s">
        <v>193</v>
      </c>
      <c r="C6" s="186" t="s">
        <v>194</v>
      </c>
      <c r="D6" s="186" t="s">
        <v>195</v>
      </c>
      <c r="E6" s="186" t="s">
        <v>196</v>
      </c>
      <c r="F6" s="188" t="s">
        <v>197</v>
      </c>
      <c r="G6" s="188"/>
      <c r="H6" s="188"/>
      <c r="I6" s="188"/>
      <c r="J6" s="189"/>
    </row>
    <row r="7" spans="1:10" ht="30.75" customHeight="1" x14ac:dyDescent="0.2">
      <c r="A7" s="195"/>
      <c r="B7" s="187"/>
      <c r="C7" s="187"/>
      <c r="D7" s="187"/>
      <c r="E7" s="187"/>
      <c r="F7" s="123" t="s">
        <v>170</v>
      </c>
      <c r="G7" s="123" t="s">
        <v>171</v>
      </c>
      <c r="H7" s="123" t="s">
        <v>172</v>
      </c>
      <c r="I7" s="124" t="s">
        <v>173</v>
      </c>
      <c r="J7" s="125" t="s">
        <v>174</v>
      </c>
    </row>
    <row r="8" spans="1:10" ht="28.5" customHeight="1" x14ac:dyDescent="0.2">
      <c r="A8" s="126" t="s">
        <v>198</v>
      </c>
      <c r="B8" s="127" t="s">
        <v>199</v>
      </c>
      <c r="C8" s="128">
        <v>35</v>
      </c>
      <c r="D8" s="128">
        <f>SUM(D9:D10)</f>
        <v>1.61</v>
      </c>
      <c r="E8" s="122"/>
      <c r="F8" s="129"/>
      <c r="G8" s="129"/>
      <c r="H8" s="129"/>
      <c r="I8" s="129"/>
      <c r="J8" s="129"/>
    </row>
    <row r="9" spans="1:10" x14ac:dyDescent="0.2">
      <c r="A9" s="130" t="s">
        <v>200</v>
      </c>
      <c r="B9" s="131" t="s">
        <v>199</v>
      </c>
      <c r="C9" s="132"/>
      <c r="D9" s="132">
        <v>1.1100000000000001</v>
      </c>
      <c r="E9" s="133" t="s">
        <v>201</v>
      </c>
      <c r="F9" s="134">
        <v>29932.166666666668</v>
      </c>
      <c r="G9" s="134">
        <v>32312.25</v>
      </c>
      <c r="H9" s="134">
        <v>35625.833333333336</v>
      </c>
      <c r="I9" s="134">
        <v>33351.325000000004</v>
      </c>
      <c r="J9" s="134">
        <v>34467.25</v>
      </c>
    </row>
    <row r="10" spans="1:10" x14ac:dyDescent="0.2">
      <c r="A10" s="130" t="s">
        <v>202</v>
      </c>
      <c r="B10" s="131" t="s">
        <v>203</v>
      </c>
      <c r="C10" s="132"/>
      <c r="D10" s="135">
        <v>0.5</v>
      </c>
      <c r="E10" s="133" t="s">
        <v>201</v>
      </c>
      <c r="F10" s="134">
        <v>16478.083333333332</v>
      </c>
      <c r="G10" s="134">
        <v>16923.416666666668</v>
      </c>
      <c r="H10" s="134">
        <v>17769.666666666668</v>
      </c>
      <c r="I10" s="134">
        <v>16172.885416666666</v>
      </c>
      <c r="J10" s="134">
        <v>15470.149583333332</v>
      </c>
    </row>
    <row r="11" spans="1:10" x14ac:dyDescent="0.2">
      <c r="A11" s="126" t="s">
        <v>204</v>
      </c>
      <c r="B11" s="127" t="s">
        <v>205</v>
      </c>
      <c r="C11" s="128">
        <v>26</v>
      </c>
      <c r="D11" s="136">
        <v>4.32</v>
      </c>
      <c r="E11" s="122"/>
      <c r="F11" s="134"/>
      <c r="G11" s="134"/>
      <c r="H11" s="134"/>
      <c r="I11" s="134"/>
      <c r="J11" s="134"/>
    </row>
    <row r="12" spans="1:10" x14ac:dyDescent="0.2">
      <c r="A12" s="130" t="s">
        <v>200</v>
      </c>
      <c r="B12" s="131" t="s">
        <v>205</v>
      </c>
      <c r="C12" s="132"/>
      <c r="D12" s="135">
        <v>4.32</v>
      </c>
      <c r="E12" s="133" t="s">
        <v>201</v>
      </c>
      <c r="F12" s="134">
        <v>20176.5</v>
      </c>
      <c r="G12" s="134">
        <v>153039.25</v>
      </c>
      <c r="H12" s="134">
        <v>214670.16666666666</v>
      </c>
      <c r="I12" s="134">
        <v>62535.75</v>
      </c>
      <c r="J12" s="134">
        <v>150798.46575396825</v>
      </c>
    </row>
    <row r="13" spans="1:10" x14ac:dyDescent="0.2">
      <c r="A13" s="126" t="s">
        <v>206</v>
      </c>
      <c r="B13" s="127" t="s">
        <v>207</v>
      </c>
      <c r="C13" s="128">
        <v>7</v>
      </c>
      <c r="D13" s="128">
        <v>1.23</v>
      </c>
      <c r="E13" s="122"/>
      <c r="F13" s="134"/>
      <c r="G13" s="134"/>
      <c r="H13" s="134"/>
      <c r="I13" s="134"/>
      <c r="J13" s="134"/>
    </row>
    <row r="14" spans="1:10" x14ac:dyDescent="0.2">
      <c r="A14" s="130" t="s">
        <v>200</v>
      </c>
      <c r="B14" s="131" t="s">
        <v>207</v>
      </c>
      <c r="C14" s="132"/>
      <c r="D14" s="132">
        <v>1.23</v>
      </c>
      <c r="E14" s="133" t="s">
        <v>201</v>
      </c>
      <c r="F14" s="134">
        <v>5426.25</v>
      </c>
      <c r="G14" s="134">
        <v>6340.25</v>
      </c>
      <c r="H14" s="134">
        <v>7308.75</v>
      </c>
      <c r="I14" s="134">
        <v>7511.291666666667</v>
      </c>
      <c r="J14" s="134">
        <v>6301.833333333333</v>
      </c>
    </row>
    <row r="15" spans="1:10" x14ac:dyDescent="0.2">
      <c r="A15" s="126" t="s">
        <v>208</v>
      </c>
      <c r="B15" s="127" t="s">
        <v>209</v>
      </c>
      <c r="C15" s="128">
        <v>13</v>
      </c>
      <c r="D15" s="128">
        <v>0.85</v>
      </c>
      <c r="E15" s="122"/>
      <c r="F15" s="134"/>
      <c r="G15" s="134"/>
      <c r="H15" s="134"/>
      <c r="I15" s="134"/>
      <c r="J15" s="134"/>
    </row>
    <row r="16" spans="1:10" x14ac:dyDescent="0.2">
      <c r="A16" s="130" t="s">
        <v>200</v>
      </c>
      <c r="B16" s="131" t="s">
        <v>209</v>
      </c>
      <c r="C16" s="132"/>
      <c r="D16" s="132">
        <v>0.85</v>
      </c>
      <c r="E16" s="133" t="s">
        <v>210</v>
      </c>
      <c r="F16" s="134">
        <v>346650.66666666669</v>
      </c>
      <c r="G16" s="134">
        <v>418904.41666666669</v>
      </c>
      <c r="H16" s="134">
        <v>412406</v>
      </c>
      <c r="I16" s="134">
        <v>190028.45833333334</v>
      </c>
      <c r="J16" s="134">
        <v>93911.138888888891</v>
      </c>
    </row>
    <row r="17" spans="1:10" x14ac:dyDescent="0.2">
      <c r="A17" s="126" t="s">
        <v>211</v>
      </c>
      <c r="B17" s="127" t="s">
        <v>212</v>
      </c>
      <c r="C17" s="128">
        <v>3</v>
      </c>
      <c r="D17" s="128">
        <v>1.19</v>
      </c>
      <c r="E17" s="122"/>
      <c r="F17" s="134"/>
      <c r="G17" s="134"/>
      <c r="H17" s="134"/>
      <c r="I17" s="134"/>
      <c r="J17" s="134"/>
    </row>
    <row r="18" spans="1:10" x14ac:dyDescent="0.2">
      <c r="A18" s="130" t="s">
        <v>200</v>
      </c>
      <c r="B18" s="131" t="s">
        <v>212</v>
      </c>
      <c r="C18" s="132"/>
      <c r="D18" s="132">
        <v>1.19</v>
      </c>
      <c r="E18" s="133" t="s">
        <v>213</v>
      </c>
      <c r="F18" s="134">
        <v>1563.1666666666667</v>
      </c>
      <c r="G18" s="134">
        <v>2231.1666666666665</v>
      </c>
      <c r="H18" s="134">
        <v>2238.9166666666665</v>
      </c>
      <c r="I18" s="15" t="s">
        <v>214</v>
      </c>
      <c r="J18" s="15" t="s">
        <v>214</v>
      </c>
    </row>
    <row r="19" spans="1:10" ht="28.5" customHeight="1" x14ac:dyDescent="0.2">
      <c r="A19" s="126" t="s">
        <v>215</v>
      </c>
      <c r="B19" s="127" t="s">
        <v>216</v>
      </c>
      <c r="C19" s="128">
        <v>133</v>
      </c>
      <c r="D19" s="136">
        <f>SUM(D20:D22)</f>
        <v>13.65</v>
      </c>
      <c r="E19" s="133"/>
      <c r="F19" s="134"/>
      <c r="G19" s="134"/>
      <c r="H19" s="134"/>
      <c r="I19" s="134"/>
      <c r="J19" s="134"/>
    </row>
    <row r="20" spans="1:10" x14ac:dyDescent="0.2">
      <c r="A20" s="130" t="s">
        <v>200</v>
      </c>
      <c r="B20" s="131" t="s">
        <v>217</v>
      </c>
      <c r="C20" s="132"/>
      <c r="D20" s="135">
        <v>9.1</v>
      </c>
      <c r="E20" s="133" t="s">
        <v>201</v>
      </c>
      <c r="F20" s="134">
        <v>28471.5</v>
      </c>
      <c r="G20" s="134">
        <v>25898.916666666668</v>
      </c>
      <c r="H20" s="134">
        <v>27116.333333333332</v>
      </c>
      <c r="I20" s="134">
        <v>26975.481567499999</v>
      </c>
      <c r="J20" s="134">
        <v>21549.838220000001</v>
      </c>
    </row>
    <row r="21" spans="1:10" x14ac:dyDescent="0.2">
      <c r="A21" s="130" t="s">
        <v>202</v>
      </c>
      <c r="B21" s="131" t="s">
        <v>218</v>
      </c>
      <c r="C21" s="132"/>
      <c r="D21" s="132">
        <v>4.13</v>
      </c>
      <c r="E21" s="133" t="s">
        <v>219</v>
      </c>
      <c r="F21" s="134">
        <v>18906.666666666668</v>
      </c>
      <c r="G21" s="134">
        <v>16723.083333333332</v>
      </c>
      <c r="H21" s="134">
        <v>16664.166666666668</v>
      </c>
      <c r="I21" s="134">
        <v>15992.824626666667</v>
      </c>
      <c r="J21" s="134">
        <v>12594.752601599999</v>
      </c>
    </row>
    <row r="22" spans="1:10" x14ac:dyDescent="0.2">
      <c r="A22" s="130" t="s">
        <v>220</v>
      </c>
      <c r="B22" s="131" t="s">
        <v>221</v>
      </c>
      <c r="C22" s="132"/>
      <c r="D22" s="132">
        <v>0.42</v>
      </c>
      <c r="E22" s="133" t="s">
        <v>201</v>
      </c>
      <c r="F22" s="134">
        <v>2404.6666666666665</v>
      </c>
      <c r="G22" s="134">
        <v>2525.6666666666665</v>
      </c>
      <c r="H22" s="134">
        <v>4961.166666666667</v>
      </c>
      <c r="I22" s="134">
        <v>3412.9059816666668</v>
      </c>
      <c r="J22" s="134">
        <v>2054.1170110746666</v>
      </c>
    </row>
    <row r="23" spans="1:10" ht="25.5" x14ac:dyDescent="0.2">
      <c r="A23" s="126" t="s">
        <v>222</v>
      </c>
      <c r="B23" s="127" t="s">
        <v>223</v>
      </c>
      <c r="C23" s="128">
        <v>30</v>
      </c>
      <c r="D23" s="128">
        <f>SUM(D24:D25)</f>
        <v>0.29000000000000004</v>
      </c>
      <c r="E23" s="133"/>
      <c r="F23" s="134"/>
      <c r="G23" s="134"/>
      <c r="H23" s="134"/>
      <c r="I23" s="134"/>
      <c r="J23" s="134"/>
    </row>
    <row r="24" spans="1:10" x14ac:dyDescent="0.2">
      <c r="A24" s="130" t="s">
        <v>200</v>
      </c>
      <c r="B24" s="131" t="s">
        <v>224</v>
      </c>
      <c r="C24" s="132"/>
      <c r="D24" s="132">
        <v>7.0000000000000007E-2</v>
      </c>
      <c r="E24" s="133" t="s">
        <v>225</v>
      </c>
      <c r="F24" s="134">
        <v>1133</v>
      </c>
      <c r="G24" s="134">
        <v>1172.6666666666667</v>
      </c>
      <c r="H24" s="134">
        <v>1201.0833333333333</v>
      </c>
      <c r="I24" s="134">
        <v>1187.75</v>
      </c>
      <c r="J24" s="134">
        <v>1203.2986111111111</v>
      </c>
    </row>
    <row r="25" spans="1:10" ht="25.5" x14ac:dyDescent="0.2">
      <c r="A25" s="130" t="s">
        <v>202</v>
      </c>
      <c r="B25" s="131" t="s">
        <v>226</v>
      </c>
      <c r="C25" s="132"/>
      <c r="D25" s="132">
        <v>0.22</v>
      </c>
      <c r="E25" s="133" t="s">
        <v>225</v>
      </c>
      <c r="F25" s="134">
        <v>98.333333333333329</v>
      </c>
      <c r="G25" s="134">
        <v>109</v>
      </c>
      <c r="H25" s="134">
        <v>115.75</v>
      </c>
      <c r="I25" s="134">
        <v>113.375</v>
      </c>
      <c r="J25" s="134">
        <v>106.3888888888889</v>
      </c>
    </row>
    <row r="26" spans="1:10" ht="38.25" x14ac:dyDescent="0.2">
      <c r="A26" s="126" t="s">
        <v>227</v>
      </c>
      <c r="B26" s="127" t="s">
        <v>228</v>
      </c>
      <c r="C26" s="128">
        <v>85</v>
      </c>
      <c r="D26" s="136">
        <v>3.3</v>
      </c>
      <c r="E26" s="137"/>
      <c r="F26" s="138"/>
      <c r="G26" s="138"/>
      <c r="H26" s="138"/>
      <c r="I26" s="138"/>
      <c r="J26" s="138"/>
    </row>
    <row r="27" spans="1:10" x14ac:dyDescent="0.2">
      <c r="A27" s="130" t="s">
        <v>200</v>
      </c>
      <c r="B27" s="131" t="s">
        <v>229</v>
      </c>
      <c r="C27" s="128"/>
      <c r="D27" s="135">
        <v>3.3</v>
      </c>
      <c r="E27" s="133" t="s">
        <v>230</v>
      </c>
      <c r="F27" s="134">
        <v>1756267.0833333333</v>
      </c>
      <c r="G27" s="134">
        <v>145366.75</v>
      </c>
      <c r="H27" s="134">
        <v>172852.16666666666</v>
      </c>
      <c r="I27" s="134">
        <v>354268.66666666669</v>
      </c>
      <c r="J27" s="134">
        <v>345748</v>
      </c>
    </row>
    <row r="28" spans="1:10" ht="25.5" x14ac:dyDescent="0.2">
      <c r="A28" s="126" t="s">
        <v>231</v>
      </c>
      <c r="B28" s="127" t="s">
        <v>232</v>
      </c>
      <c r="C28" s="128">
        <v>6</v>
      </c>
      <c r="D28" s="128">
        <v>0.01</v>
      </c>
      <c r="E28" s="133"/>
      <c r="F28" s="134"/>
      <c r="G28" s="134"/>
      <c r="H28" s="134"/>
      <c r="I28" s="134"/>
      <c r="J28" s="134"/>
    </row>
    <row r="29" spans="1:10" x14ac:dyDescent="0.2">
      <c r="A29" s="130" t="s">
        <v>200</v>
      </c>
      <c r="B29" s="131" t="s">
        <v>233</v>
      </c>
      <c r="C29" s="132"/>
      <c r="D29" s="132">
        <v>0.01</v>
      </c>
      <c r="E29" s="133" t="s">
        <v>201</v>
      </c>
      <c r="F29" s="134">
        <v>201.5</v>
      </c>
      <c r="G29" s="134">
        <v>314.33333333333331</v>
      </c>
      <c r="H29" s="134">
        <v>235</v>
      </c>
      <c r="I29" s="134">
        <v>271.91666666666669</v>
      </c>
      <c r="J29" s="134">
        <v>310</v>
      </c>
    </row>
    <row r="30" spans="1:10" x14ac:dyDescent="0.2">
      <c r="A30" s="130" t="s">
        <v>202</v>
      </c>
      <c r="B30" s="131" t="s">
        <v>234</v>
      </c>
      <c r="C30" s="132"/>
      <c r="D30" s="132">
        <v>0.01</v>
      </c>
      <c r="E30" s="133" t="s">
        <v>201</v>
      </c>
      <c r="F30" s="134">
        <v>319.91666666666669</v>
      </c>
      <c r="G30" s="134">
        <v>237.5</v>
      </c>
      <c r="H30" s="134">
        <v>289.5</v>
      </c>
      <c r="I30" s="134">
        <v>294.25</v>
      </c>
      <c r="J30" s="134">
        <v>303.33333333333331</v>
      </c>
    </row>
    <row r="31" spans="1:10" ht="25.5" x14ac:dyDescent="0.2">
      <c r="A31" s="130" t="s">
        <v>220</v>
      </c>
      <c r="B31" s="131" t="s">
        <v>235</v>
      </c>
      <c r="C31" s="132"/>
      <c r="D31" s="132">
        <v>0.01</v>
      </c>
      <c r="E31" s="133" t="s">
        <v>201</v>
      </c>
      <c r="F31" s="134">
        <v>67.583333333333329</v>
      </c>
      <c r="G31" s="134">
        <v>102.58333333333333</v>
      </c>
      <c r="H31" s="134">
        <v>1987.5833333333333</v>
      </c>
      <c r="I31" s="134">
        <v>1783.5833333333333</v>
      </c>
      <c r="J31" s="134">
        <v>1662.6666666666667</v>
      </c>
    </row>
    <row r="32" spans="1:10" ht="25.5" x14ac:dyDescent="0.2">
      <c r="A32" s="126" t="s">
        <v>236</v>
      </c>
      <c r="B32" s="127" t="s">
        <v>237</v>
      </c>
      <c r="C32" s="128">
        <v>78</v>
      </c>
      <c r="D32" s="128">
        <f>SUM(D33:D37)</f>
        <v>6.37</v>
      </c>
      <c r="E32" s="133"/>
      <c r="F32" s="134"/>
      <c r="G32" s="134"/>
      <c r="H32" s="134"/>
      <c r="I32" s="134"/>
      <c r="J32" s="134"/>
    </row>
    <row r="33" spans="1:10" x14ac:dyDescent="0.2">
      <c r="A33" s="130" t="s">
        <v>200</v>
      </c>
      <c r="B33" s="131" t="s">
        <v>238</v>
      </c>
      <c r="C33" s="132"/>
      <c r="D33" s="132">
        <v>1.67</v>
      </c>
      <c r="E33" s="133" t="s">
        <v>210</v>
      </c>
      <c r="F33" s="134">
        <v>1995191.0833333333</v>
      </c>
      <c r="G33" s="134">
        <v>2034575.75</v>
      </c>
      <c r="H33" s="134">
        <v>2207002.0833333335</v>
      </c>
      <c r="I33" s="134">
        <v>2097863.9015299478</v>
      </c>
      <c r="J33" s="134">
        <v>2081335.25</v>
      </c>
    </row>
    <row r="34" spans="1:10" x14ac:dyDescent="0.2">
      <c r="A34" s="130" t="s">
        <v>202</v>
      </c>
      <c r="B34" s="131" t="s">
        <v>239</v>
      </c>
      <c r="C34" s="132"/>
      <c r="D34" s="132">
        <v>1.97</v>
      </c>
      <c r="E34" s="133" t="s">
        <v>240</v>
      </c>
      <c r="F34" s="134">
        <v>6679.833333333333</v>
      </c>
      <c r="G34" s="134">
        <v>7225.5</v>
      </c>
      <c r="H34" s="134">
        <v>7749.916666666667</v>
      </c>
      <c r="I34" s="134">
        <v>7679.708333333333</v>
      </c>
      <c r="J34" s="134">
        <v>7160.729166666667</v>
      </c>
    </row>
    <row r="35" spans="1:10" x14ac:dyDescent="0.2">
      <c r="A35" s="130" t="s">
        <v>220</v>
      </c>
      <c r="B35" s="131" t="s">
        <v>241</v>
      </c>
      <c r="C35" s="132"/>
      <c r="D35" s="132">
        <v>1.36</v>
      </c>
      <c r="E35" s="133" t="s">
        <v>210</v>
      </c>
      <c r="F35" s="134">
        <v>232301.58333333334</v>
      </c>
      <c r="G35" s="134">
        <v>254954.83333333334</v>
      </c>
      <c r="H35" s="134">
        <v>266883</v>
      </c>
      <c r="I35" s="134">
        <v>403031.29166666669</v>
      </c>
      <c r="J35" s="134">
        <v>263773.64583333331</v>
      </c>
    </row>
    <row r="36" spans="1:10" x14ac:dyDescent="0.2">
      <c r="A36" s="130" t="s">
        <v>242</v>
      </c>
      <c r="B36" s="131" t="s">
        <v>243</v>
      </c>
      <c r="C36" s="132"/>
      <c r="D36" s="132">
        <v>1.22</v>
      </c>
      <c r="E36" s="133" t="s">
        <v>210</v>
      </c>
      <c r="F36" s="134">
        <v>62075.416666666664</v>
      </c>
      <c r="G36" s="134">
        <v>72155.583333333328</v>
      </c>
      <c r="H36" s="134">
        <v>84828.416666666672</v>
      </c>
      <c r="I36" s="134">
        <v>119189.08333333333</v>
      </c>
      <c r="J36" s="134">
        <v>99425.270833333328</v>
      </c>
    </row>
    <row r="37" spans="1:10" x14ac:dyDescent="0.2">
      <c r="A37" s="139" t="s">
        <v>244</v>
      </c>
      <c r="B37" s="140" t="s">
        <v>245</v>
      </c>
      <c r="C37" s="141"/>
      <c r="D37" s="141">
        <v>0.15</v>
      </c>
      <c r="E37" s="142" t="s">
        <v>246</v>
      </c>
      <c r="F37" s="143">
        <v>213197.75</v>
      </c>
      <c r="G37" s="143">
        <v>238627.16666666666</v>
      </c>
      <c r="H37" s="143">
        <v>269786.25</v>
      </c>
      <c r="I37" s="143">
        <v>255671.66666666666</v>
      </c>
      <c r="J37" s="143">
        <v>223820.41666666666</v>
      </c>
    </row>
    <row r="38" spans="1:10" x14ac:dyDescent="0.2">
      <c r="A38" s="190" t="s">
        <v>247</v>
      </c>
      <c r="B38" s="190"/>
      <c r="C38" s="190"/>
      <c r="D38" s="190"/>
      <c r="E38" s="190"/>
      <c r="F38" s="190"/>
      <c r="G38" s="190"/>
      <c r="H38" s="14"/>
      <c r="I38" s="15"/>
      <c r="J38" s="15" t="s">
        <v>355</v>
      </c>
    </row>
  </sheetData>
  <mergeCells count="11">
    <mergeCell ref="A1:J1"/>
    <mergeCell ref="E6:E7"/>
    <mergeCell ref="F6:J6"/>
    <mergeCell ref="A38:G38"/>
    <mergeCell ref="A3:J3"/>
    <mergeCell ref="A2:E2"/>
    <mergeCell ref="A4:I4"/>
    <mergeCell ref="A6:A7"/>
    <mergeCell ref="B6:B7"/>
    <mergeCell ref="C6:C7"/>
    <mergeCell ref="D6:D7"/>
  </mergeCells>
  <printOptions horizontalCentered="1"/>
  <pageMargins left="0.6" right="0.6" top="0.5" bottom="0.5" header="0" footer="0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7"/>
  <sheetViews>
    <sheetView view="pageBreakPreview" zoomScale="70" zoomScaleSheetLayoutView="70" workbookViewId="0">
      <selection activeCell="O7" sqref="O7"/>
    </sheetView>
  </sheetViews>
  <sheetFormatPr defaultRowHeight="12.75" x14ac:dyDescent="0.2"/>
  <cols>
    <col min="1" max="1" width="4.5546875" style="6" customWidth="1"/>
    <col min="2" max="2" width="15.6640625" style="6" customWidth="1"/>
    <col min="3" max="3" width="9.21875" style="6" customWidth="1"/>
    <col min="4" max="4" width="7.6640625" style="6" customWidth="1"/>
    <col min="5" max="5" width="7.5546875" style="6" customWidth="1"/>
    <col min="6" max="7" width="7.109375" style="6" customWidth="1"/>
    <col min="8" max="8" width="7.44140625" style="6" customWidth="1"/>
    <col min="9" max="9" width="7.6640625" style="6" customWidth="1"/>
    <col min="10" max="10" width="6.88671875" style="6" customWidth="1"/>
    <col min="11" max="16384" width="8.88671875" style="6"/>
  </cols>
  <sheetData>
    <row r="1" spans="1:10" x14ac:dyDescent="0.2">
      <c r="A1" s="185">
        <v>158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0" ht="21.75" customHeight="1" x14ac:dyDescent="0.2">
      <c r="A2" s="198" t="s">
        <v>0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0" ht="15.75" x14ac:dyDescent="0.2">
      <c r="A3" s="197" t="s">
        <v>344</v>
      </c>
      <c r="B3" s="197"/>
      <c r="C3" s="197"/>
      <c r="D3" s="197"/>
      <c r="E3" s="197"/>
      <c r="F3" s="197"/>
      <c r="G3" s="197"/>
      <c r="H3" s="197"/>
      <c r="I3" s="197"/>
      <c r="J3" s="197"/>
    </row>
    <row r="4" spans="1:10" ht="15.75" x14ac:dyDescent="0.25">
      <c r="A4" s="193" t="s">
        <v>360</v>
      </c>
      <c r="B4" s="193"/>
      <c r="C4" s="193"/>
      <c r="D4" s="193"/>
      <c r="E4" s="193"/>
      <c r="F4" s="193"/>
      <c r="G4" s="193"/>
      <c r="H4" s="193"/>
      <c r="I4" s="193"/>
      <c r="J4" s="193"/>
    </row>
    <row r="5" spans="1:10" ht="15.75" x14ac:dyDescent="0.25">
      <c r="A5" s="193" t="s">
        <v>361</v>
      </c>
      <c r="B5" s="193"/>
      <c r="C5" s="193"/>
      <c r="D5" s="193"/>
      <c r="E5" s="193"/>
      <c r="F5" s="193"/>
      <c r="G5" s="193"/>
      <c r="H5" s="193"/>
      <c r="I5" s="193"/>
      <c r="J5" s="193"/>
    </row>
    <row r="6" spans="1:10" ht="21" customHeight="1" x14ac:dyDescent="0.2">
      <c r="A6" s="194" t="s">
        <v>340</v>
      </c>
      <c r="B6" s="186" t="s">
        <v>193</v>
      </c>
      <c r="C6" s="186" t="s">
        <v>194</v>
      </c>
      <c r="D6" s="186" t="s">
        <v>195</v>
      </c>
      <c r="E6" s="186" t="s">
        <v>196</v>
      </c>
      <c r="F6" s="188" t="s">
        <v>197</v>
      </c>
      <c r="G6" s="188"/>
      <c r="H6" s="188"/>
      <c r="I6" s="188"/>
      <c r="J6" s="189"/>
    </row>
    <row r="7" spans="1:10" ht="55.5" customHeight="1" x14ac:dyDescent="0.2">
      <c r="A7" s="195"/>
      <c r="B7" s="187"/>
      <c r="C7" s="187"/>
      <c r="D7" s="187"/>
      <c r="E7" s="187"/>
      <c r="F7" s="123" t="s">
        <v>170</v>
      </c>
      <c r="G7" s="123" t="s">
        <v>171</v>
      </c>
      <c r="H7" s="123" t="s">
        <v>172</v>
      </c>
      <c r="I7" s="124" t="s">
        <v>173</v>
      </c>
      <c r="J7" s="125" t="s">
        <v>174</v>
      </c>
    </row>
    <row r="8" spans="1:10" ht="25.5" x14ac:dyDescent="0.2">
      <c r="A8" s="126" t="s">
        <v>248</v>
      </c>
      <c r="B8" s="127" t="s">
        <v>249</v>
      </c>
      <c r="C8" s="128">
        <v>3</v>
      </c>
      <c r="D8" s="128">
        <v>0.04</v>
      </c>
      <c r="E8" s="122"/>
      <c r="F8" s="121"/>
      <c r="G8" s="121"/>
      <c r="H8" s="121"/>
      <c r="I8" s="121"/>
      <c r="J8" s="121"/>
    </row>
    <row r="9" spans="1:10" x14ac:dyDescent="0.2">
      <c r="A9" s="130" t="s">
        <v>200</v>
      </c>
      <c r="B9" s="131" t="s">
        <v>250</v>
      </c>
      <c r="C9" s="132"/>
      <c r="D9" s="132">
        <v>0.04</v>
      </c>
      <c r="E9" s="133" t="s">
        <v>201</v>
      </c>
      <c r="F9" s="134">
        <v>3096.25</v>
      </c>
      <c r="G9" s="134">
        <v>2914.8333333333335</v>
      </c>
      <c r="H9" s="134">
        <v>2474.75</v>
      </c>
      <c r="I9" s="134">
        <v>2374.5833333333335</v>
      </c>
      <c r="J9" s="134">
        <v>2556.1388888888887</v>
      </c>
    </row>
    <row r="10" spans="1:10" x14ac:dyDescent="0.2">
      <c r="A10" s="126" t="s">
        <v>251</v>
      </c>
      <c r="B10" s="127" t="s">
        <v>252</v>
      </c>
      <c r="C10" s="128">
        <v>3</v>
      </c>
      <c r="D10" s="136">
        <v>3.5</v>
      </c>
      <c r="E10" s="122"/>
      <c r="F10" s="134"/>
      <c r="G10" s="134"/>
      <c r="H10" s="134"/>
      <c r="I10" s="134"/>
      <c r="J10" s="134"/>
    </row>
    <row r="11" spans="1:10" x14ac:dyDescent="0.2">
      <c r="A11" s="130" t="s">
        <v>200</v>
      </c>
      <c r="B11" s="131" t="s">
        <v>253</v>
      </c>
      <c r="C11" s="132"/>
      <c r="D11" s="135">
        <v>3.5</v>
      </c>
      <c r="E11" s="133" t="s">
        <v>201</v>
      </c>
      <c r="F11" s="134">
        <v>192535.66666666666</v>
      </c>
      <c r="G11" s="134">
        <v>71727.333333333328</v>
      </c>
      <c r="H11" s="134">
        <v>121806.5</v>
      </c>
      <c r="I11" s="134">
        <v>185552.16666666666</v>
      </c>
      <c r="J11" s="134">
        <v>205849.5</v>
      </c>
    </row>
    <row r="12" spans="1:10" x14ac:dyDescent="0.2">
      <c r="A12" s="130" t="s">
        <v>202</v>
      </c>
      <c r="B12" s="131" t="s">
        <v>254</v>
      </c>
      <c r="C12" s="132"/>
      <c r="D12" s="135">
        <v>3.5</v>
      </c>
      <c r="E12" s="133" t="s">
        <v>201</v>
      </c>
      <c r="F12" s="134">
        <v>160921.58333333334</v>
      </c>
      <c r="G12" s="134">
        <v>54115.333333333336</v>
      </c>
      <c r="H12" s="134">
        <v>30111.166666666668</v>
      </c>
      <c r="I12" s="134">
        <v>43213</v>
      </c>
      <c r="J12" s="134">
        <v>38152.083333333336</v>
      </c>
    </row>
    <row r="13" spans="1:10" x14ac:dyDescent="0.2">
      <c r="A13" s="126" t="s">
        <v>255</v>
      </c>
      <c r="B13" s="127" t="s">
        <v>256</v>
      </c>
      <c r="C13" s="128">
        <v>9</v>
      </c>
      <c r="D13" s="128">
        <v>0.32</v>
      </c>
      <c r="E13" s="133"/>
      <c r="F13" s="134"/>
      <c r="G13" s="134"/>
      <c r="H13" s="134"/>
      <c r="I13" s="134"/>
      <c r="J13" s="134"/>
    </row>
    <row r="14" spans="1:10" x14ac:dyDescent="0.2">
      <c r="A14" s="130" t="s">
        <v>200</v>
      </c>
      <c r="B14" s="131" t="s">
        <v>257</v>
      </c>
      <c r="C14" s="132"/>
      <c r="D14" s="132">
        <v>0.32</v>
      </c>
      <c r="E14" s="133" t="s">
        <v>201</v>
      </c>
      <c r="F14" s="134">
        <v>111.08333333333333</v>
      </c>
      <c r="G14" s="134">
        <v>116.16666666666667</v>
      </c>
      <c r="H14" s="134">
        <v>127.66666666666667</v>
      </c>
      <c r="I14" s="134">
        <v>123.5</v>
      </c>
      <c r="J14" s="134">
        <v>114.34375</v>
      </c>
    </row>
    <row r="15" spans="1:10" x14ac:dyDescent="0.2">
      <c r="A15" s="130" t="s">
        <v>202</v>
      </c>
      <c r="B15" s="131" t="s">
        <v>258</v>
      </c>
      <c r="C15" s="132"/>
      <c r="D15" s="132">
        <v>0.32</v>
      </c>
      <c r="E15" s="133" t="s">
        <v>240</v>
      </c>
      <c r="F15" s="134">
        <v>561.66666666666663</v>
      </c>
      <c r="G15" s="134">
        <v>601.58333333333337</v>
      </c>
      <c r="H15" s="134">
        <v>674.16666666666663</v>
      </c>
      <c r="I15" s="134">
        <v>504.25964029873495</v>
      </c>
      <c r="J15" s="134">
        <v>473.32638888888891</v>
      </c>
    </row>
    <row r="16" spans="1:10" x14ac:dyDescent="0.2">
      <c r="A16" s="126" t="s">
        <v>259</v>
      </c>
      <c r="B16" s="127" t="s">
        <v>260</v>
      </c>
      <c r="C16" s="128">
        <v>38</v>
      </c>
      <c r="D16" s="128">
        <v>1.66</v>
      </c>
      <c r="E16" s="122"/>
      <c r="F16" s="134"/>
      <c r="G16" s="134"/>
      <c r="H16" s="134"/>
      <c r="I16" s="134"/>
      <c r="J16" s="134"/>
    </row>
    <row r="17" spans="1:10" x14ac:dyDescent="0.2">
      <c r="A17" s="130" t="s">
        <v>200</v>
      </c>
      <c r="B17" s="131" t="s">
        <v>261</v>
      </c>
      <c r="C17" s="132"/>
      <c r="D17" s="132">
        <v>1.66</v>
      </c>
      <c r="E17" s="133" t="s">
        <v>201</v>
      </c>
      <c r="F17" s="134">
        <v>7930.333333333333</v>
      </c>
      <c r="G17" s="134">
        <v>4266</v>
      </c>
      <c r="H17" s="134">
        <v>3829.9166666666665</v>
      </c>
      <c r="I17" s="134">
        <v>4449.166666666667</v>
      </c>
      <c r="J17" s="134">
        <v>4384.583333333333</v>
      </c>
    </row>
    <row r="18" spans="1:10" x14ac:dyDescent="0.2">
      <c r="A18" s="130" t="s">
        <v>202</v>
      </c>
      <c r="B18" s="131" t="s">
        <v>262</v>
      </c>
      <c r="C18" s="132"/>
      <c r="D18" s="132">
        <v>1.66</v>
      </c>
      <c r="E18" s="133" t="s">
        <v>201</v>
      </c>
      <c r="F18" s="134">
        <v>11963.583333333334</v>
      </c>
      <c r="G18" s="134">
        <v>12526.083333333334</v>
      </c>
      <c r="H18" s="134">
        <v>14259.583333333334</v>
      </c>
      <c r="I18" s="134">
        <v>13237.75</v>
      </c>
      <c r="J18" s="134">
        <v>14180.9375</v>
      </c>
    </row>
    <row r="19" spans="1:10" x14ac:dyDescent="0.2">
      <c r="A19" s="130" t="s">
        <v>220</v>
      </c>
      <c r="B19" s="131" t="s">
        <v>263</v>
      </c>
      <c r="C19" s="132"/>
      <c r="D19" s="132">
        <v>1.66</v>
      </c>
      <c r="E19" s="133" t="s">
        <v>201</v>
      </c>
      <c r="F19" s="134">
        <v>2939.4166666666665</v>
      </c>
      <c r="G19" s="134">
        <v>3036.75</v>
      </c>
      <c r="H19" s="134">
        <v>3366.3333333333335</v>
      </c>
      <c r="I19" s="134">
        <v>2034.1666666666667</v>
      </c>
      <c r="J19" s="134">
        <v>1923.6111111111113</v>
      </c>
    </row>
    <row r="20" spans="1:10" ht="25.5" x14ac:dyDescent="0.2">
      <c r="A20" s="126" t="s">
        <v>264</v>
      </c>
      <c r="B20" s="127" t="s">
        <v>265</v>
      </c>
      <c r="C20" s="128">
        <v>2</v>
      </c>
      <c r="D20" s="128">
        <v>9.32</v>
      </c>
      <c r="E20" s="122"/>
      <c r="F20" s="134"/>
      <c r="G20" s="134"/>
      <c r="H20" s="134"/>
      <c r="I20" s="134"/>
      <c r="J20" s="134"/>
    </row>
    <row r="21" spans="1:10" x14ac:dyDescent="0.2">
      <c r="A21" s="130" t="s">
        <v>200</v>
      </c>
      <c r="B21" s="131" t="s">
        <v>266</v>
      </c>
      <c r="C21" s="132"/>
      <c r="D21" s="132">
        <v>9.32</v>
      </c>
      <c r="E21" s="133" t="s">
        <v>240</v>
      </c>
      <c r="F21" s="134">
        <v>1912.3333333333333</v>
      </c>
      <c r="G21" s="134">
        <v>2222.5833333333335</v>
      </c>
      <c r="H21" s="134">
        <v>2819</v>
      </c>
      <c r="I21" s="134">
        <v>2650.5</v>
      </c>
      <c r="J21" s="134">
        <v>2701.0881666666669</v>
      </c>
    </row>
    <row r="22" spans="1:10" x14ac:dyDescent="0.2">
      <c r="A22" s="130" t="s">
        <v>202</v>
      </c>
      <c r="B22" s="131" t="s">
        <v>267</v>
      </c>
      <c r="C22" s="132"/>
      <c r="D22" s="132">
        <v>9.32</v>
      </c>
      <c r="E22" s="133" t="s">
        <v>240</v>
      </c>
      <c r="F22" s="134">
        <v>40022.75</v>
      </c>
      <c r="G22" s="134">
        <v>32832.75</v>
      </c>
      <c r="H22" s="134">
        <v>34658.416666666664</v>
      </c>
      <c r="I22" s="134">
        <v>32567.666666666668</v>
      </c>
      <c r="J22" s="134">
        <v>26523.743666666665</v>
      </c>
    </row>
    <row r="23" spans="1:10" x14ac:dyDescent="0.2">
      <c r="A23" s="130" t="s">
        <v>220</v>
      </c>
      <c r="B23" s="131" t="s">
        <v>268</v>
      </c>
      <c r="C23" s="132"/>
      <c r="D23" s="132">
        <v>9.32</v>
      </c>
      <c r="E23" s="133" t="s">
        <v>240</v>
      </c>
      <c r="F23" s="134">
        <v>1617.8333333333333</v>
      </c>
      <c r="G23" s="134">
        <v>2341.25</v>
      </c>
      <c r="H23" s="134">
        <v>2416</v>
      </c>
      <c r="I23" s="134">
        <v>776.5</v>
      </c>
      <c r="J23" s="134">
        <v>750.46300000000008</v>
      </c>
    </row>
    <row r="24" spans="1:10" x14ac:dyDescent="0.2">
      <c r="A24" s="130" t="s">
        <v>242</v>
      </c>
      <c r="B24" s="131" t="s">
        <v>269</v>
      </c>
      <c r="C24" s="132"/>
      <c r="D24" s="132">
        <v>9.32</v>
      </c>
      <c r="E24" s="133" t="s">
        <v>240</v>
      </c>
      <c r="F24" s="134">
        <v>126528.41666666667</v>
      </c>
      <c r="G24" s="134">
        <v>135483.08333333334</v>
      </c>
      <c r="H24" s="134">
        <v>139177.66666666666</v>
      </c>
      <c r="I24" s="134">
        <v>143441.25</v>
      </c>
      <c r="J24" s="134">
        <v>122945.11758333334</v>
      </c>
    </row>
    <row r="25" spans="1:10" x14ac:dyDescent="0.2">
      <c r="A25" s="130" t="s">
        <v>244</v>
      </c>
      <c r="B25" s="131" t="s">
        <v>270</v>
      </c>
      <c r="C25" s="132"/>
      <c r="D25" s="132">
        <v>9.32</v>
      </c>
      <c r="E25" s="133" t="s">
        <v>240</v>
      </c>
      <c r="F25" s="134">
        <v>75324.583333333328</v>
      </c>
      <c r="G25" s="134">
        <v>75217.833333333328</v>
      </c>
      <c r="H25" s="134">
        <v>82060.833333333328</v>
      </c>
      <c r="I25" s="134">
        <v>78038.333333333328</v>
      </c>
      <c r="J25" s="134">
        <v>73231.163166666665</v>
      </c>
    </row>
    <row r="26" spans="1:10" x14ac:dyDescent="0.2">
      <c r="A26" s="130" t="s">
        <v>271</v>
      </c>
      <c r="B26" s="131" t="s">
        <v>272</v>
      </c>
      <c r="C26" s="132"/>
      <c r="D26" s="132">
        <v>9.32</v>
      </c>
      <c r="E26" s="133" t="s">
        <v>240</v>
      </c>
      <c r="F26" s="134">
        <v>697.41666666666663</v>
      </c>
      <c r="G26" s="134">
        <v>0</v>
      </c>
      <c r="H26" s="134">
        <v>0</v>
      </c>
      <c r="I26" s="134">
        <v>4686</v>
      </c>
      <c r="J26" s="134">
        <v>7041.922083333332</v>
      </c>
    </row>
    <row r="27" spans="1:10" x14ac:dyDescent="0.2">
      <c r="A27" s="130" t="s">
        <v>273</v>
      </c>
      <c r="B27" s="131" t="s">
        <v>274</v>
      </c>
      <c r="C27" s="132"/>
      <c r="D27" s="132">
        <v>9.32</v>
      </c>
      <c r="E27" s="133" t="s">
        <v>240</v>
      </c>
      <c r="F27" s="134">
        <v>10007.166666666666</v>
      </c>
      <c r="G27" s="134">
        <v>2806</v>
      </c>
      <c r="H27" s="134">
        <v>0</v>
      </c>
      <c r="I27" s="134">
        <v>11062.5</v>
      </c>
      <c r="J27" s="134">
        <v>2352.25</v>
      </c>
    </row>
    <row r="28" spans="1:10" x14ac:dyDescent="0.2">
      <c r="A28" s="130" t="s">
        <v>275</v>
      </c>
      <c r="B28" s="131" t="s">
        <v>276</v>
      </c>
      <c r="C28" s="132"/>
      <c r="D28" s="132">
        <v>9.32</v>
      </c>
      <c r="E28" s="133" t="s">
        <v>240</v>
      </c>
      <c r="F28" s="134">
        <v>29925.5</v>
      </c>
      <c r="G28" s="134">
        <v>38101.833333333336</v>
      </c>
      <c r="H28" s="134">
        <v>37969.25</v>
      </c>
      <c r="I28" s="134">
        <v>42221.75</v>
      </c>
      <c r="J28" s="134">
        <v>24403.416666666668</v>
      </c>
    </row>
    <row r="29" spans="1:10" x14ac:dyDescent="0.2">
      <c r="A29" s="130" t="s">
        <v>277</v>
      </c>
      <c r="B29" s="131" t="s">
        <v>278</v>
      </c>
      <c r="C29" s="132"/>
      <c r="D29" s="132">
        <v>9.32</v>
      </c>
      <c r="E29" s="133" t="s">
        <v>240</v>
      </c>
      <c r="F29" s="134">
        <v>25670.666666666668</v>
      </c>
      <c r="G29" s="134">
        <v>24806.833333333332</v>
      </c>
      <c r="H29" s="134">
        <v>23672.75</v>
      </c>
      <c r="I29" s="134">
        <v>21664.833333333332</v>
      </c>
      <c r="J29" s="134">
        <v>12461.25</v>
      </c>
    </row>
    <row r="30" spans="1:10" x14ac:dyDescent="0.2">
      <c r="A30" s="130" t="s">
        <v>279</v>
      </c>
      <c r="B30" s="131" t="s">
        <v>280</v>
      </c>
      <c r="C30" s="132"/>
      <c r="D30" s="132">
        <v>9.32</v>
      </c>
      <c r="E30" s="133" t="s">
        <v>240</v>
      </c>
      <c r="F30" s="134">
        <v>17138.083333333332</v>
      </c>
      <c r="G30" s="134">
        <v>19305</v>
      </c>
      <c r="H30" s="134">
        <v>17779.416666666668</v>
      </c>
      <c r="I30" s="134">
        <v>16455.666666666668</v>
      </c>
      <c r="J30" s="134">
        <v>4153.5</v>
      </c>
    </row>
    <row r="31" spans="1:10" x14ac:dyDescent="0.2">
      <c r="A31" s="130" t="s">
        <v>281</v>
      </c>
      <c r="B31" s="131" t="s">
        <v>282</v>
      </c>
      <c r="C31" s="132"/>
      <c r="D31" s="132">
        <v>9.32</v>
      </c>
      <c r="E31" s="133" t="s">
        <v>240</v>
      </c>
      <c r="F31" s="134">
        <v>1130.9166666666667</v>
      </c>
      <c r="G31" s="134">
        <v>1134.75</v>
      </c>
      <c r="H31" s="134">
        <v>1139.5</v>
      </c>
      <c r="I31" s="134">
        <v>958</v>
      </c>
      <c r="J31" s="134">
        <v>98.833333333333329</v>
      </c>
    </row>
    <row r="32" spans="1:10" x14ac:dyDescent="0.2">
      <c r="A32" s="126" t="s">
        <v>283</v>
      </c>
      <c r="B32" s="127" t="s">
        <v>284</v>
      </c>
      <c r="C32" s="128">
        <v>4</v>
      </c>
      <c r="D32" s="128">
        <v>0.41</v>
      </c>
      <c r="E32" s="122"/>
      <c r="F32" s="134"/>
      <c r="G32" s="134"/>
      <c r="H32" s="134"/>
      <c r="I32" s="134"/>
      <c r="J32" s="134"/>
    </row>
    <row r="33" spans="1:10" x14ac:dyDescent="0.2">
      <c r="A33" s="130" t="s">
        <v>200</v>
      </c>
      <c r="B33" s="131" t="s">
        <v>285</v>
      </c>
      <c r="C33" s="132"/>
      <c r="D33" s="132">
        <v>0.41</v>
      </c>
      <c r="E33" s="133" t="s">
        <v>286</v>
      </c>
      <c r="F33" s="134">
        <v>130962.33333333333</v>
      </c>
      <c r="G33" s="134">
        <v>141572.16666666666</v>
      </c>
      <c r="H33" s="134">
        <v>142326.91666666666</v>
      </c>
      <c r="I33" s="134">
        <v>207064.33333333334</v>
      </c>
      <c r="J33" s="134">
        <v>223504.52777777778</v>
      </c>
    </row>
    <row r="34" spans="1:10" x14ac:dyDescent="0.2">
      <c r="A34" s="130" t="s">
        <v>202</v>
      </c>
      <c r="B34" s="131" t="s">
        <v>287</v>
      </c>
      <c r="C34" s="132"/>
      <c r="D34" s="132">
        <v>0.41</v>
      </c>
      <c r="E34" s="133" t="s">
        <v>286</v>
      </c>
      <c r="F34" s="134">
        <v>2215</v>
      </c>
      <c r="G34" s="134">
        <v>6283.333333333333</v>
      </c>
      <c r="H34" s="134">
        <v>2730.6666666666665</v>
      </c>
      <c r="I34" s="134">
        <v>5159.541666666667</v>
      </c>
      <c r="J34" s="134">
        <v>62278.833333333336</v>
      </c>
    </row>
    <row r="35" spans="1:10" x14ac:dyDescent="0.2">
      <c r="A35" s="126" t="s">
        <v>288</v>
      </c>
      <c r="B35" s="127" t="s">
        <v>289</v>
      </c>
      <c r="C35" s="128">
        <v>11</v>
      </c>
      <c r="D35" s="128">
        <v>3.86</v>
      </c>
      <c r="E35" s="122"/>
      <c r="F35" s="134"/>
      <c r="G35" s="134"/>
      <c r="H35" s="134"/>
      <c r="I35" s="134"/>
      <c r="J35" s="134"/>
    </row>
    <row r="36" spans="1:10" x14ac:dyDescent="0.2">
      <c r="A36" s="139" t="s">
        <v>200</v>
      </c>
      <c r="B36" s="140" t="s">
        <v>289</v>
      </c>
      <c r="C36" s="141"/>
      <c r="D36" s="141">
        <v>3.86</v>
      </c>
      <c r="E36" s="142" t="s">
        <v>201</v>
      </c>
      <c r="F36" s="143">
        <v>112591.34893798828</v>
      </c>
      <c r="G36" s="143">
        <v>128544.08333333333</v>
      </c>
      <c r="H36" s="143">
        <v>145135.66666666666</v>
      </c>
      <c r="I36" s="143">
        <v>232558.33333333334</v>
      </c>
      <c r="J36" s="143">
        <v>112496.25</v>
      </c>
    </row>
    <row r="37" spans="1:10" x14ac:dyDescent="0.2">
      <c r="A37" s="196"/>
      <c r="B37" s="196"/>
      <c r="C37" s="196"/>
      <c r="D37" s="196"/>
      <c r="E37" s="196"/>
      <c r="F37" s="196"/>
      <c r="G37" s="196"/>
      <c r="H37" s="14"/>
      <c r="I37" s="15"/>
      <c r="J37" s="15" t="s">
        <v>355</v>
      </c>
    </row>
  </sheetData>
  <mergeCells count="12">
    <mergeCell ref="A1:J1"/>
    <mergeCell ref="E6:E7"/>
    <mergeCell ref="F6:J6"/>
    <mergeCell ref="A37:G37"/>
    <mergeCell ref="A6:A7"/>
    <mergeCell ref="B6:B7"/>
    <mergeCell ref="C6:C7"/>
    <mergeCell ref="D6:D7"/>
    <mergeCell ref="A3:J3"/>
    <mergeCell ref="A5:J5"/>
    <mergeCell ref="A4:J4"/>
    <mergeCell ref="A2:J2"/>
  </mergeCells>
  <printOptions horizontalCentered="1"/>
  <pageMargins left="0.6" right="0.6" top="0.5" bottom="0.5" header="0" footer="0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10</vt:i4>
      </vt:variant>
    </vt:vector>
  </HeadingPairs>
  <TitlesOfParts>
    <vt:vector size="30" baseType="lpstr">
      <vt:lpstr>150-</vt:lpstr>
      <vt:lpstr>147</vt:lpstr>
      <vt:lpstr>148</vt:lpstr>
      <vt:lpstr>149</vt:lpstr>
      <vt:lpstr>150</vt:lpstr>
      <vt:lpstr>151</vt:lpstr>
      <vt:lpstr>152</vt:lpstr>
      <vt:lpstr>153</vt:lpstr>
      <vt:lpstr>154</vt:lpstr>
      <vt:lpstr>155</vt:lpstr>
      <vt:lpstr>156</vt:lpstr>
      <vt:lpstr>157</vt:lpstr>
      <vt:lpstr>158</vt:lpstr>
      <vt:lpstr>159</vt:lpstr>
      <vt:lpstr>164 (Graph-146)</vt:lpstr>
      <vt:lpstr>165)-Blank</vt:lpstr>
      <vt:lpstr>166-Graph </vt:lpstr>
      <vt:lpstr>163-blank</vt:lpstr>
      <vt:lpstr>168-Graph </vt:lpstr>
      <vt:lpstr>169-blank</vt:lpstr>
      <vt:lpstr>\M</vt:lpstr>
      <vt:lpstr>'150-'!Print_Area</vt:lpstr>
      <vt:lpstr>'151'!Print_Area</vt:lpstr>
      <vt:lpstr>'152'!Print_Area</vt:lpstr>
      <vt:lpstr>'154'!Print_Area</vt:lpstr>
      <vt:lpstr>'157'!Print_Area</vt:lpstr>
      <vt:lpstr>'164 (Graph-146)'!Print_Area</vt:lpstr>
      <vt:lpstr>'166-Graph '!Print_Area</vt:lpstr>
      <vt:lpstr>'168-Graph '!Print_Area</vt:lpstr>
      <vt:lpstr>'150-'!Print_Area_MI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KALEEM QURESHI</dc:creator>
  <cp:lastModifiedBy>Acer</cp:lastModifiedBy>
  <cp:lastPrinted>2022-01-04T06:42:48Z</cp:lastPrinted>
  <dcterms:created xsi:type="dcterms:W3CDTF">2003-07-25T06:34:36Z</dcterms:created>
  <dcterms:modified xsi:type="dcterms:W3CDTF">2022-01-04T06:43:53Z</dcterms:modified>
</cp:coreProperties>
</file>